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\Desktop\LLJ\"/>
    </mc:Choice>
  </mc:AlternateContent>
  <xr:revisionPtr revIDLastSave="0" documentId="13_ncr:1_{663E4FE8-A809-4C00-B39F-267DE155B8F5}" xr6:coauthVersionLast="44" xr6:coauthVersionMax="44" xr10:uidLastSave="{00000000-0000-0000-0000-000000000000}"/>
  <bookViews>
    <workbookView xWindow="-120" yWindow="-120" windowWidth="20730" windowHeight="11310" tabRatio="559" activeTab="4" xr2:uid="{00000000-000D-0000-FFFF-FFFF00000000}"/>
  </bookViews>
  <sheets>
    <sheet name="Nolikums" sheetId="4" r:id="rId1"/>
    <sheet name="Pieaugušie" sheetId="3" r:id="rId2"/>
    <sheet name="JJ, J, Ch" sheetId="5" r:id="rId3"/>
    <sheet name="Am" sheetId="6" r:id="rId4"/>
    <sheet name="JZ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0" i="7" l="1"/>
  <c r="P9" i="7"/>
  <c r="P6" i="7"/>
  <c r="AZ100" i="6"/>
  <c r="AZ94" i="6"/>
  <c r="AZ91" i="6"/>
  <c r="AZ79" i="6"/>
  <c r="AZ72" i="6"/>
  <c r="AZ65" i="6"/>
  <c r="AZ62" i="6"/>
  <c r="AZ59" i="6"/>
  <c r="AZ56" i="6"/>
  <c r="AZ50" i="6"/>
  <c r="AZ43" i="6"/>
  <c r="AZ40" i="6"/>
  <c r="AZ30" i="6"/>
  <c r="AZ27" i="6"/>
  <c r="AZ21" i="6"/>
  <c r="AZ12" i="6"/>
  <c r="AZ9" i="6"/>
  <c r="AZ6" i="6"/>
  <c r="AZ88" i="5"/>
  <c r="AZ65" i="5"/>
  <c r="AZ59" i="5"/>
  <c r="AZ51" i="5"/>
  <c r="AZ48" i="5"/>
  <c r="AZ42" i="5"/>
  <c r="AZ39" i="5"/>
  <c r="AZ36" i="5"/>
  <c r="AZ31" i="5"/>
  <c r="AZ26" i="5"/>
  <c r="AZ15" i="5"/>
  <c r="AZ12" i="5"/>
  <c r="AZ6" i="5"/>
  <c r="BJ103" i="3"/>
  <c r="BJ100" i="3"/>
  <c r="BJ97" i="3"/>
  <c r="BJ94" i="3"/>
  <c r="BJ91" i="3"/>
  <c r="BJ87" i="3"/>
  <c r="BJ83" i="3"/>
  <c r="BJ80" i="3"/>
  <c r="BJ77" i="3"/>
  <c r="BJ71" i="3"/>
  <c r="BJ61" i="3"/>
  <c r="BJ55" i="3"/>
  <c r="BJ51" i="3"/>
  <c r="BJ43" i="3"/>
  <c r="BJ39" i="3"/>
  <c r="BJ33" i="3"/>
  <c r="BJ30" i="3"/>
  <c r="BJ26" i="3"/>
  <c r="BJ23" i="3"/>
  <c r="BJ16" i="3"/>
  <c r="BJ12" i="3"/>
  <c r="BJ6" i="3"/>
  <c r="BI80" i="3" l="1"/>
  <c r="O30" i="7"/>
  <c r="O21" i="7"/>
  <c r="O18" i="7"/>
  <c r="O9" i="7"/>
  <c r="O6" i="7"/>
  <c r="AY94" i="6"/>
  <c r="AY91" i="6"/>
  <c r="AY88" i="6"/>
  <c r="AY85" i="6"/>
  <c r="AY82" i="6"/>
  <c r="AY79" i="6"/>
  <c r="AY76" i="6"/>
  <c r="AY72" i="6"/>
  <c r="AY68" i="6"/>
  <c r="AY65" i="6"/>
  <c r="AY62" i="6"/>
  <c r="AY59" i="6"/>
  <c r="AY56" i="6"/>
  <c r="AY53" i="6"/>
  <c r="AY50" i="6"/>
  <c r="AY46" i="6"/>
  <c r="AY43" i="6"/>
  <c r="AY40" i="6"/>
  <c r="AY37" i="6"/>
  <c r="AY34" i="6"/>
  <c r="AY30" i="6"/>
  <c r="AY27" i="6"/>
  <c r="AY24" i="6"/>
  <c r="AY21" i="6"/>
  <c r="AY18" i="6"/>
  <c r="AY15" i="6"/>
  <c r="AY12" i="6"/>
  <c r="AY6" i="6"/>
  <c r="AY120" i="5"/>
  <c r="AY117" i="5"/>
  <c r="AY114" i="5"/>
  <c r="AY111" i="5"/>
  <c r="AY108" i="5"/>
  <c r="AY105" i="5"/>
  <c r="AY99" i="5"/>
  <c r="AY95" i="5"/>
  <c r="AY91" i="5"/>
  <c r="AY88" i="5"/>
  <c r="AY85" i="5"/>
  <c r="AY82" i="5"/>
  <c r="AY79" i="5"/>
  <c r="AY76" i="5"/>
  <c r="AY73" i="5"/>
  <c r="AY69" i="5"/>
  <c r="AY65" i="5"/>
  <c r="AY59" i="5"/>
  <c r="AY55" i="5"/>
  <c r="AY51" i="5"/>
  <c r="AY48" i="5"/>
  <c r="AY45" i="5"/>
  <c r="AY42" i="5"/>
  <c r="AY39" i="5"/>
  <c r="AY36" i="5"/>
  <c r="AY31" i="5"/>
  <c r="AY26" i="5"/>
  <c r="AY18" i="5"/>
  <c r="AY15" i="5"/>
  <c r="AY12" i="5"/>
  <c r="AY6" i="5"/>
  <c r="BI100" i="3"/>
  <c r="BI97" i="3"/>
  <c r="BI94" i="3"/>
  <c r="BI91" i="3"/>
  <c r="BI87" i="3"/>
  <c r="BI83" i="3"/>
  <c r="BI77" i="3"/>
  <c r="BI74" i="3"/>
  <c r="BI71" i="3"/>
  <c r="BI68" i="3"/>
  <c r="BI65" i="3"/>
  <c r="BI61" i="3"/>
  <c r="BI58" i="3"/>
  <c r="BI55" i="3"/>
  <c r="BI51" i="3"/>
  <c r="BI47" i="3"/>
  <c r="BI43" i="3"/>
  <c r="BI39" i="3"/>
  <c r="BI33" i="3"/>
  <c r="BI30" i="3"/>
  <c r="BI26" i="3"/>
  <c r="BI23" i="3"/>
  <c r="BI16" i="3"/>
  <c r="BI12" i="3"/>
  <c r="BI6" i="3"/>
</calcChain>
</file>

<file path=xl/sharedStrings.xml><?xml version="1.0" encoding="utf-8"?>
<sst xmlns="http://schemas.openxmlformats.org/spreadsheetml/2006/main" count="1626" uniqueCount="965">
  <si>
    <t>CDI3*</t>
  </si>
  <si>
    <t>CDI4*</t>
  </si>
  <si>
    <t>CDI5*, CDI-W</t>
  </si>
  <si>
    <t>Dalībnieks</t>
  </si>
  <si>
    <t>Zirgs</t>
  </si>
  <si>
    <t>Zirga vārds</t>
  </si>
  <si>
    <t>NOLIKUMS</t>
  </si>
  <si>
    <t>par konkursu «Latvijas Republikas labākais jātnieks iejādē 2018»</t>
  </si>
  <si>
    <t>Sacensību rangi</t>
  </si>
  <si>
    <t>CDI1-2*, CDICh1-2*, CDIJ1-2*, CDIY1-2*, CDIAm1-2*, CDIYH</t>
  </si>
  <si>
    <t>Eiropas čempionāts, CDI-W fināls, Jaunzirgu čempionāts, Olimpiskās spēles</t>
  </si>
  <si>
    <t>Vidējā Balva I</t>
  </si>
  <si>
    <t>Vidējā Balva A un B</t>
  </si>
  <si>
    <t>Vidējā Balva II</t>
  </si>
  <si>
    <t>Lielā Balva</t>
  </si>
  <si>
    <r>
      <t>-</t>
    </r>
    <r>
      <rPr>
        <sz val="7"/>
        <color rgb="FF000000"/>
        <rFont val="Times New Roman"/>
        <family val="1"/>
        <charset val="186"/>
      </rPr>
      <t xml:space="preserve">         </t>
    </r>
    <r>
      <rPr>
        <sz val="10"/>
        <color rgb="FF000000"/>
        <rFont val="Bookman Old Style"/>
        <family val="1"/>
        <charset val="186"/>
      </rPr>
      <t>Novērtēt sagatavotības līmeni Latvijas Republikas sportistiem un zirgiem.</t>
    </r>
  </si>
  <si>
    <r>
      <t>-</t>
    </r>
    <r>
      <rPr>
        <sz val="7"/>
        <color rgb="FF000000"/>
        <rFont val="Times New Roman"/>
        <family val="1"/>
        <charset val="186"/>
      </rPr>
      <t xml:space="preserve">         </t>
    </r>
    <r>
      <rPr>
        <sz val="10"/>
        <color rgb="FF000000"/>
        <rFont val="Bookman Old Style"/>
        <family val="1"/>
        <charset val="186"/>
      </rPr>
      <t>Noteikt Latvijas Republikas jātnieku izlases sastāvu.</t>
    </r>
  </si>
  <si>
    <r>
      <t>-</t>
    </r>
    <r>
      <rPr>
        <sz val="7"/>
        <color rgb="FF000000"/>
        <rFont val="Times New Roman"/>
        <family val="1"/>
        <charset val="186"/>
      </rPr>
      <t xml:space="preserve">         </t>
    </r>
    <r>
      <rPr>
        <sz val="10"/>
        <color rgb="FF000000"/>
        <rFont val="Bookman Old Style"/>
        <family val="1"/>
        <charset val="186"/>
      </rPr>
      <t>Atspoguļot sportistu meistarības izaugsmi.</t>
    </r>
  </si>
  <si>
    <r>
      <t>-</t>
    </r>
    <r>
      <rPr>
        <sz val="7"/>
        <color rgb="FF000000"/>
        <rFont val="Times New Roman"/>
        <family val="1"/>
        <charset val="186"/>
      </rPr>
      <t xml:space="preserve">         </t>
    </r>
    <r>
      <rPr>
        <sz val="10"/>
        <color rgb="FF000000"/>
        <rFont val="Bookman Old Style"/>
        <family val="1"/>
        <charset val="186"/>
      </rPr>
      <t>Attīstīt jaunatnes sportiskās intereses, paaugstināt sportistu meistarību un veicināt viņu sekmīgu sagatavošanos augstāka ranga sacensībām.</t>
    </r>
  </si>
  <si>
    <t>Konkursā var piedalīties visi LR jātnieki, kuri ir LJF biedri.</t>
  </si>
  <si>
    <r>
      <t xml:space="preserve">Visiem konkursa "LLJ" dalībniekiem rezultātu aprēķinā tiek ieskaitīta </t>
    </r>
    <r>
      <rPr>
        <b/>
        <sz val="10"/>
        <color rgb="FF000000"/>
        <rFont val="Bookman Old Style"/>
        <family val="1"/>
        <charset val="186"/>
      </rPr>
      <t xml:space="preserve">10 augstāko punktu summa </t>
    </r>
    <r>
      <rPr>
        <sz val="10"/>
        <color theme="1"/>
        <rFont val="Bookman Old Style"/>
        <family val="1"/>
        <charset val="186"/>
      </rPr>
      <t>viena kalendārā gada laikā (no tekošā gada 1.janvāra līdz 31.decembrim).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</si>
  <si>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 xml:space="preserve">nacionālā līmeņa ieskaites sacensībās; 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</si>
  <si>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 xml:space="preserve">starptautiskās sacensībās, kurās startē vismaz 3 valstu sportisti; 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</si>
  <si>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 xml:space="preserve">oficiālās starptautiskajās sacensībās CDI, CDIO, CDI-W, kuras iekļautas starptautiskajā kalendārajā plānā. </t>
    </r>
  </si>
  <si>
    <t>Punkti tiek piešķirti, ja rezultāts nav zemāks par 60% (oficiālajās starptautiskajās sacensībās CDI, CDIO, CDI-W, kuras iekļautas starptautiskajā kalendārajā plānā – nav zemāks par 58%).</t>
  </si>
  <si>
    <t>Sportistam tiek piešķirts bērna statuss sākot no tā kalendārā gada sākuma, kurā sportists sasniedz 12 gadu vecumu, līdz tā kalendārā gada beigām, kurā sportists sasniedz 15 gada vecumu.</t>
  </si>
  <si>
    <t>Ja bērns startē augstākā shēmā par A vai L klases shēmu, viņa rezultāts tiek ieskaitīts bērnu konkurencē tikai tad, ja tiek startēts ar vienu un to pašu zirgu.</t>
  </si>
  <si>
    <t>Ja juniors startē augstākās shēmās par M klases shēmu, viņa rezultāts tiek ieskaitīts junioru konkurencē tikai tad, ja tiek startēts ar vienu un to pašu zirgu.</t>
  </si>
  <si>
    <t>Ja jaunais jātnieks startē augstākās shēmās par Mazo balvu, viņa rezultāts tiek ieskaitīts jauno jātnieku konkurencē tikai tad, ja tiek startēts ar vienu un to pašu zirgu.</t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</si>
  <si>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 xml:space="preserve">bērnu konkurence/junioru konkurence; 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</si>
  <si>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>junioru konkurence/jauno jātnieku konkurence;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</si>
  <si>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>jauno jātnieku konkurence/pieaugušo konkurence.</t>
    </r>
  </si>
  <si>
    <t>Konkurence jānorāda pieteikumā.</t>
  </si>
  <si>
    <t>Sportistam tiek piešķirts amatiera statuss, ja sportists:</t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</si>
  <si>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>ir sasniedzis 16 gadu vecumu (sākot no tā kalendārā gada sākuma, kurā sportists sasniedz 16 gadu vecumu);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</si>
  <si>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>nenodarbojas ar to sportistu jāšanas  apmācību, kuri piedalās oficiālajās LJF vai LJF biedru rīkotajās oficiālajās ieskaites sacensībās konkursam "LLJ 2018 iejādē";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</si>
  <si>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>nav piedalījies CDI līmeņa sacensībās, izņemot CDI-Am;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</si>
  <si>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>nav piedalījies sacensībās Lielās Balvas līmenī.</t>
    </r>
  </si>
  <si>
    <t>Punktus piešķir ja rezultāts nav zemāks par 60% (oficiālajās starptautiskajās sacensībās CDI-Am, kuras iekļautas starptautiskajā kalendārajā plānā – nav zemāks par 58%).</t>
  </si>
  <si>
    <t>Punktus var izcīnīt tikai vienā kopējā amatieru konkurencē.</t>
  </si>
  <si>
    <t>Startē jaunzirgu shēmās, kuras ir apstiprinātas FEI 4, 5 , 6  un 7 gadus veciem zirgiem.</t>
  </si>
  <si>
    <t>Vietu nosaka summējot divu labāko rezultātu procentus kā punktus.</t>
  </si>
  <si>
    <t>Gada labākā jaunzirga titulu piešķir vienam jaunzirgam ar augstāko rezultātu visu vecumu grupu ietvaros.</t>
  </si>
  <si>
    <r>
      <t>3.1.</t>
    </r>
    <r>
      <rPr>
        <sz val="7"/>
        <color theme="1"/>
        <rFont val="Times New Roman"/>
        <family val="1"/>
        <charset val="186"/>
      </rPr>
      <t xml:space="preserve">        </t>
    </r>
    <r>
      <rPr>
        <b/>
        <sz val="10"/>
        <color theme="1"/>
        <rFont val="Bookman Old Style"/>
        <family val="1"/>
        <charset val="186"/>
      </rPr>
      <t>Sacensību koeficienti:</t>
    </r>
  </si>
  <si>
    <t>Vidējā Balva A un B, Vidējā Balva II un Lielā Balva šāda līmeņa sacensībās:</t>
  </si>
  <si>
    <t xml:space="preserve">Pieaugušo konkurencē tiek vērtēti sportisti, kuri startē shēmās M klase (III grupa), Mazā Balva, Vidējā Balva I, </t>
  </si>
  <si>
    <t>starptautiskajā kalendārajā plānā – nav zemāks par 58%).</t>
  </si>
  <si>
    <t xml:space="preserve">Bērni startē A klases (1. grupas) un L klases (2. grupas) shēmās. Punkti tiek piešķirti, ja rezultāts nav zemāks par 60% (oficiālajās starptautiskajās sacensībās CDICh, kuras iekļautas </t>
  </si>
  <si>
    <t>plānā – nav zemāks par 58%).</t>
  </si>
  <si>
    <t xml:space="preserve">Juniori startē M klases (3. grupas) shēmās. Punkti tiek piešķirti, ja rezultāts nav zemāks par 60% (oficiālajās starptautiskajās sacensībās CDIJ, kuras iekļautas starptautiskajā kalendārajā </t>
  </si>
  <si>
    <t>sacensībās CDIY, kuras iekļautas starptautiskajā kalendārajā plānā – nav zemāks par 58%).</t>
  </si>
  <si>
    <t>Jaunie jātnieki startē Jauno jātnieku shēmās (piešķir punktus tāpat kā Mazajā Balvā) un Mazās Balvas līmenī. Punkti tiek piešķirti, ja rezultāts nav zemāks par 60% (oficiālajās starptautiskajās</t>
  </si>
  <si>
    <t xml:space="preserve"> Piemēram: </t>
  </si>
  <si>
    <r>
      <t>Bērni, juniori un jaunie jātnieki</t>
    </r>
    <r>
      <rPr>
        <sz val="10"/>
        <color theme="1"/>
        <rFont val="Bookman Old Style"/>
        <family val="1"/>
        <charset val="186"/>
      </rPr>
      <t xml:space="preserve"> var startēt 2 konkurencēs, taču ar dažādiem zirgiem. </t>
    </r>
  </si>
  <si>
    <r>
      <rPr>
        <sz val="10"/>
        <color theme="1"/>
        <rFont val="Bookman Old Style"/>
        <family val="1"/>
        <charset val="186"/>
      </rPr>
      <t xml:space="preserve">2.5. </t>
    </r>
    <r>
      <rPr>
        <b/>
        <sz val="10"/>
        <color theme="1"/>
        <rFont val="Bookman Old Style"/>
        <family val="1"/>
        <charset val="186"/>
      </rPr>
      <t>Amatieri</t>
    </r>
  </si>
  <si>
    <t>Šajā gadījumā visi dalībnieka rezultāti, izcīnīti M klases līmenī, tiek skaitīti pieaugušo konkurencē atbilstoši pieaugušo konkurences noteikumiem.</t>
  </si>
  <si>
    <t xml:space="preserve">Citu valstu nacionālajās sacensībās, ja tās ir iekļautas nacionālo federāciju sacensību kalendārajos plānos un atbilst LJF rīkotajam konkursam "LLJ 2018", amatieris var iegūt punktus </t>
  </si>
  <si>
    <r>
      <t>1.</t>
    </r>
    <r>
      <rPr>
        <sz val="11"/>
        <color rgb="FF000000"/>
        <rFont val="Times New Roman"/>
        <family val="1"/>
        <charset val="186"/>
      </rPr>
      <t xml:space="preserve">   </t>
    </r>
    <r>
      <rPr>
        <b/>
        <sz val="11"/>
        <color rgb="FF000000"/>
        <rFont val="Bookman Old Style"/>
        <family val="1"/>
        <charset val="186"/>
      </rPr>
      <t>Mērķis un uzdevumi</t>
    </r>
  </si>
  <si>
    <r>
      <t>2.</t>
    </r>
    <r>
      <rPr>
        <sz val="11"/>
        <color rgb="FF000000"/>
        <rFont val="Times New Roman"/>
        <family val="1"/>
        <charset val="186"/>
      </rPr>
      <t xml:space="preserve">   </t>
    </r>
    <r>
      <rPr>
        <b/>
        <sz val="11"/>
        <color rgb="FF000000"/>
        <rFont val="Bookman Old Style"/>
        <family val="1"/>
        <charset val="186"/>
      </rPr>
      <t>Dalībnieki</t>
    </r>
  </si>
  <si>
    <t xml:space="preserve"> A, L un M klases atklātajā konkurencē, ja nav atsevišķi noteiktas amatieru konkurences.</t>
  </si>
  <si>
    <r>
      <rPr>
        <sz val="10"/>
        <color theme="1"/>
        <rFont val="Bookman Old Style"/>
        <family val="1"/>
        <charset val="186"/>
      </rPr>
      <t>2.1.</t>
    </r>
    <r>
      <rPr>
        <sz val="7"/>
        <color theme="1"/>
        <rFont val="Times New Roman"/>
        <family val="1"/>
        <charset val="186"/>
      </rPr>
      <t>  </t>
    </r>
    <r>
      <rPr>
        <b/>
        <sz val="7"/>
        <color theme="1"/>
        <rFont val="Times New Roman"/>
        <family val="1"/>
        <charset val="186"/>
      </rPr>
      <t xml:space="preserve">     </t>
    </r>
    <r>
      <rPr>
        <b/>
        <sz val="10"/>
        <color theme="1"/>
        <rFont val="Bookman Old Style"/>
        <family val="1"/>
        <charset val="186"/>
      </rPr>
      <t>Pieaugušie</t>
    </r>
  </si>
  <si>
    <r>
      <rPr>
        <sz val="10"/>
        <color theme="1"/>
        <rFont val="Bookman Old Style"/>
        <family val="1"/>
        <charset val="186"/>
      </rPr>
      <t>2.2.</t>
    </r>
    <r>
      <rPr>
        <b/>
        <sz val="7"/>
        <color theme="1"/>
        <rFont val="Times New Roman"/>
        <family val="1"/>
        <charset val="186"/>
      </rPr>
      <t xml:space="preserve">       </t>
    </r>
    <r>
      <rPr>
        <b/>
        <sz val="10"/>
        <color theme="1"/>
        <rFont val="Bookman Old Style"/>
        <family val="1"/>
        <charset val="186"/>
      </rPr>
      <t>Bērni</t>
    </r>
  </si>
  <si>
    <r>
      <rPr>
        <sz val="10"/>
        <color theme="1"/>
        <rFont val="Bookman Old Style"/>
        <family val="1"/>
        <charset val="186"/>
      </rPr>
      <t>2.3.</t>
    </r>
    <r>
      <rPr>
        <b/>
        <sz val="7"/>
        <color theme="1"/>
        <rFont val="Times New Roman"/>
        <family val="1"/>
        <charset val="186"/>
      </rPr>
      <t xml:space="preserve">       </t>
    </r>
    <r>
      <rPr>
        <b/>
        <sz val="10"/>
        <color theme="1"/>
        <rFont val="Bookman Old Style"/>
        <family val="1"/>
        <charset val="186"/>
      </rPr>
      <t>Juniori</t>
    </r>
  </si>
  <si>
    <r>
      <rPr>
        <sz val="10"/>
        <color theme="1"/>
        <rFont val="Bookman Old Style"/>
        <family val="1"/>
        <charset val="186"/>
      </rPr>
      <t>2.4.</t>
    </r>
    <r>
      <rPr>
        <b/>
        <sz val="7"/>
        <color theme="1"/>
        <rFont val="Times New Roman"/>
        <family val="1"/>
        <charset val="186"/>
      </rPr>
      <t xml:space="preserve">       </t>
    </r>
    <r>
      <rPr>
        <b/>
        <sz val="10"/>
        <color theme="1"/>
        <rFont val="Bookman Old Style"/>
        <family val="1"/>
        <charset val="186"/>
      </rPr>
      <t>Jaunie jātnieki</t>
    </r>
  </si>
  <si>
    <r>
      <rPr>
        <sz val="10"/>
        <color theme="1"/>
        <rFont val="Bookman Old Style"/>
        <family val="1"/>
        <charset val="186"/>
      </rPr>
      <t>2.6.</t>
    </r>
    <r>
      <rPr>
        <b/>
        <sz val="7"/>
        <color theme="1"/>
        <rFont val="Times New Roman"/>
        <family val="1"/>
        <charset val="186"/>
      </rPr>
      <t xml:space="preserve">       </t>
    </r>
    <r>
      <rPr>
        <b/>
        <sz val="10"/>
        <color theme="1"/>
        <rFont val="Bookman Old Style"/>
        <family val="1"/>
        <charset val="186"/>
      </rPr>
      <t>Jaunzirgi</t>
    </r>
  </si>
  <si>
    <r>
      <t>3.</t>
    </r>
    <r>
      <rPr>
        <sz val="11"/>
        <color rgb="FF000000"/>
        <rFont val="Times New Roman"/>
        <family val="1"/>
        <charset val="186"/>
      </rPr>
      <t xml:space="preserve">   </t>
    </r>
    <r>
      <rPr>
        <b/>
        <sz val="11"/>
        <color rgb="FF000000"/>
        <rFont val="Bookman Old Style"/>
        <family val="1"/>
        <charset val="186"/>
      </rPr>
      <t>Punktu piešķiršanas sistēma</t>
    </r>
  </si>
  <si>
    <t xml:space="preserve">LR nacionālās ieskaites sacensības (LJF kauss, LR Ziemas čempionāts) un citu valstu nacionālās sacensības (kausi un čempionāti) </t>
  </si>
  <si>
    <t>Koeficients</t>
  </si>
  <si>
    <t>LR Nacionālais čempionāts</t>
  </si>
  <si>
    <t>Starptautiskās sacensības, kurās piedalās vismaz 3 valstu sportisti, CDN, BDL</t>
  </si>
  <si>
    <r>
      <rPr>
        <sz val="10"/>
        <color theme="1"/>
        <rFont val="Bookman Old Style"/>
        <family val="1"/>
        <charset val="186"/>
      </rPr>
      <t>3.2</t>
    </r>
    <r>
      <rPr>
        <b/>
        <sz val="10"/>
        <color theme="1"/>
        <rFont val="Bookman Old Style"/>
        <family val="1"/>
        <charset val="186"/>
      </rPr>
      <t>.</t>
    </r>
    <r>
      <rPr>
        <b/>
        <sz val="7"/>
        <color theme="1"/>
        <rFont val="Times New Roman"/>
        <family val="1"/>
        <charset val="186"/>
      </rPr>
      <t xml:space="preserve">       </t>
    </r>
    <r>
      <rPr>
        <b/>
        <sz val="10"/>
        <color theme="1"/>
        <rFont val="Bookman Old Style"/>
        <family val="1"/>
        <charset val="186"/>
      </rPr>
      <t>Iejādes shēmu līmeņu gradācija:</t>
    </r>
  </si>
  <si>
    <t>Iejādes shēmas</t>
  </si>
  <si>
    <t>A klase (I grupa)</t>
  </si>
  <si>
    <t>L klase (II grupa)</t>
  </si>
  <si>
    <t>M klase (III grupa)</t>
  </si>
  <si>
    <t>Mazā Balva, Jauno jātnieku shēmas</t>
  </si>
  <si>
    <t xml:space="preserve">       0.14</t>
  </si>
  <si>
    <t xml:space="preserve">       0.34</t>
  </si>
  <si>
    <t xml:space="preserve">       0.44</t>
  </si>
  <si>
    <t>SC Kleisti</t>
  </si>
  <si>
    <t>Elza Zaķe</t>
  </si>
  <si>
    <t>Everita Daubure</t>
  </si>
  <si>
    <t>LSVK"Harmonija"</t>
  </si>
  <si>
    <t>Kolers</t>
  </si>
  <si>
    <t>ZS "Lielceri"</t>
  </si>
  <si>
    <t>LJF kauss</t>
  </si>
  <si>
    <t>POL</t>
  </si>
  <si>
    <r>
      <t xml:space="preserve">Viena  kalendārā gada laikā amatieru konkurencē tiek ieskaitīti </t>
    </r>
    <r>
      <rPr>
        <b/>
        <sz val="10"/>
        <color theme="1"/>
        <rFont val="Bookman Old Style"/>
        <family val="1"/>
        <charset val="186"/>
      </rPr>
      <t xml:space="preserve">pirmie trīs starti M klases (3.grupas) līmenī (ja rezultāts ir 60 % un augstāk), </t>
    </r>
    <r>
      <rPr>
        <sz val="10"/>
        <color theme="1"/>
        <rFont val="Bookman Old Style"/>
        <family val="1"/>
        <charset val="186"/>
      </rPr>
      <t xml:space="preserve">ar ceturto startu </t>
    </r>
  </si>
  <si>
    <t xml:space="preserve">(ja rezultāts ir 60 % un augstāk) dalībnieks pāriet pieaugušo konkurencē. </t>
  </si>
  <si>
    <t>Vazgakiemis</t>
  </si>
  <si>
    <t>BDL</t>
  </si>
  <si>
    <t>Coco Chanel</t>
  </si>
  <si>
    <t>Iecava</t>
  </si>
  <si>
    <t>Sportistam tiek piešķirts juniora statuss sākot no tā kalendārā gada sākuma, kurā sportists sasniedz 14 gadu vecumu, līdz tā kalendārā gada beigām, kurā sportists sasniedz 18 gada vecumu.</t>
  </si>
  <si>
    <t>Sportistam tiek piešķirts jaunā jātnieka statuss sākot no tā kalendārā gada sākuma, kurā sportists sasniedz 16 gadu vecumu, līdz tā kalendārā gada beigām, kurā sportists sasniedz 21 gada vecumu.</t>
  </si>
  <si>
    <t xml:space="preserve">LR </t>
  </si>
  <si>
    <t>09.03.2019.</t>
  </si>
  <si>
    <t>1. posms</t>
  </si>
  <si>
    <t>LR Ziemas čempionāts</t>
  </si>
  <si>
    <t>2. posms</t>
  </si>
  <si>
    <t>30.03.2019.</t>
  </si>
  <si>
    <t>SC Klesti</t>
  </si>
  <si>
    <t>11.05.2019.</t>
  </si>
  <si>
    <t>"Lielceri"</t>
  </si>
  <si>
    <t>kauss</t>
  </si>
  <si>
    <t>08.06.2019.</t>
  </si>
  <si>
    <t>15.06.2019.</t>
  </si>
  <si>
    <t>29.06.2019.</t>
  </si>
  <si>
    <t>30.06.2019.</t>
  </si>
  <si>
    <t>LV</t>
  </si>
  <si>
    <t>Rīga</t>
  </si>
  <si>
    <t>"Drostalu"</t>
  </si>
  <si>
    <t>21.07.2019.</t>
  </si>
  <si>
    <t>LT</t>
  </si>
  <si>
    <t>13.07.2019.</t>
  </si>
  <si>
    <t>14.07.2019.</t>
  </si>
  <si>
    <t>26.07.2019.</t>
  </si>
  <si>
    <t>28.07.2019.</t>
  </si>
  <si>
    <t>EST</t>
  </si>
  <si>
    <t>Perila</t>
  </si>
  <si>
    <t>NČ</t>
  </si>
  <si>
    <t>03.08.2019.</t>
  </si>
  <si>
    <t>04.08.2019.</t>
  </si>
  <si>
    <t>LR</t>
  </si>
  <si>
    <t>3. posms</t>
  </si>
  <si>
    <t>17.08.2019.</t>
  </si>
  <si>
    <t>07.09.2019.</t>
  </si>
  <si>
    <t>Rīgas atkl. Čempionāts</t>
  </si>
  <si>
    <t>jaunatnes meistarsac.</t>
  </si>
  <si>
    <t>16.11.2019.</t>
  </si>
  <si>
    <t>Rudens sacensības</t>
  </si>
  <si>
    <t>Jaunatnes Olimpiāde</t>
  </si>
  <si>
    <t>06.07.2019.</t>
  </si>
  <si>
    <t>08.-10.02.2019.</t>
  </si>
  <si>
    <t>Sopota</t>
  </si>
  <si>
    <t>JSK "Drostalas"</t>
  </si>
  <si>
    <t>A Splash of Class</t>
  </si>
  <si>
    <t>MB-63.676</t>
  </si>
  <si>
    <t>VBI-63.559</t>
  </si>
  <si>
    <t>VBI-57.925</t>
  </si>
  <si>
    <t>CDN</t>
  </si>
  <si>
    <t>CDIY</t>
  </si>
  <si>
    <t>3gr-62.458</t>
  </si>
  <si>
    <t>3gr-63.137</t>
  </si>
  <si>
    <t>MB-63.853</t>
  </si>
  <si>
    <t>MB.-60.559</t>
  </si>
  <si>
    <t>MB-63.870</t>
  </si>
  <si>
    <t>JJ-67.865</t>
  </si>
  <si>
    <t>Elza Alma Graumane</t>
  </si>
  <si>
    <t>Laredo</t>
  </si>
  <si>
    <t>JJ-65.208</t>
  </si>
  <si>
    <t>Ilva Lazdiņa</t>
  </si>
  <si>
    <t>Flamenco</t>
  </si>
  <si>
    <t>JJ-65.00</t>
  </si>
  <si>
    <t>Anastasija Kljukova</t>
  </si>
  <si>
    <t>Rīgas JSK</t>
  </si>
  <si>
    <t>Lando</t>
  </si>
  <si>
    <t>Aleksandra Sīle</t>
  </si>
  <si>
    <t>IIIgr.-67.556</t>
  </si>
  <si>
    <t>Rgas JSK</t>
  </si>
  <si>
    <t>Fenikss</t>
  </si>
  <si>
    <t>IIIgr.-66.778</t>
  </si>
  <si>
    <t>Lauren</t>
  </si>
  <si>
    <t>Sintija Elizabete Apsīte</t>
  </si>
  <si>
    <t>De Lordo</t>
  </si>
  <si>
    <t>SK"Reiteri"</t>
  </si>
  <si>
    <t>Doloresa</t>
  </si>
  <si>
    <t>IIIgr-66.833</t>
  </si>
  <si>
    <t>IIIgr-63.667</t>
  </si>
  <si>
    <t>Ieva Renāte Pētersone</t>
  </si>
  <si>
    <t>Karlo</t>
  </si>
  <si>
    <t>JSB "Lagoss Dressage"</t>
  </si>
  <si>
    <t>IIIgr-64.667</t>
  </si>
  <si>
    <t>Elīna Rubene</t>
  </si>
  <si>
    <t>ZS "Tīraines staļļi"</t>
  </si>
  <si>
    <t>Campio Mar</t>
  </si>
  <si>
    <t>Igr-67.471</t>
  </si>
  <si>
    <t>Kristina Jankovska</t>
  </si>
  <si>
    <t>Baronet</t>
  </si>
  <si>
    <t>JSS "Kleisti"</t>
  </si>
  <si>
    <t>Igr-65.517</t>
  </si>
  <si>
    <t>Letīcija Politere</t>
  </si>
  <si>
    <t>Kalando</t>
  </si>
  <si>
    <t xml:space="preserve">SK LLU </t>
  </si>
  <si>
    <t>Igr-64.770</t>
  </si>
  <si>
    <t>Anda Cukermane</t>
  </si>
  <si>
    <t>Rafaēls</t>
  </si>
  <si>
    <t>Green Horse</t>
  </si>
  <si>
    <t>Igr-64.540</t>
  </si>
  <si>
    <t>Sofija Sviridenkova</t>
  </si>
  <si>
    <t>Lady Butterfly</t>
  </si>
  <si>
    <t>ZS"Ekvi"</t>
  </si>
  <si>
    <t>Igr-0.00</t>
  </si>
  <si>
    <t>Keita Filatova</t>
  </si>
  <si>
    <t>Don Diamond</t>
  </si>
  <si>
    <t>Igr-68.362</t>
  </si>
  <si>
    <t>Sabīne Andersone</t>
  </si>
  <si>
    <t>Caruzo</t>
  </si>
  <si>
    <t>RJSK</t>
  </si>
  <si>
    <t>Igr-67.845</t>
  </si>
  <si>
    <t>Ieva Haitova</t>
  </si>
  <si>
    <t>SK "Reiteri"</t>
  </si>
  <si>
    <t>Leģions</t>
  </si>
  <si>
    <t>Igr-66.897</t>
  </si>
  <si>
    <t>Ance Koškina</t>
  </si>
  <si>
    <t>Laso</t>
  </si>
  <si>
    <t>ZS"Lielceri"</t>
  </si>
  <si>
    <t>Igr-66.207</t>
  </si>
  <si>
    <t>Zane Legzdiņa</t>
  </si>
  <si>
    <t>JSB"Lagoss Dressage"</t>
  </si>
  <si>
    <t>Laomedons</t>
  </si>
  <si>
    <t>Igr-65.776</t>
  </si>
  <si>
    <t>Ilze Krūmiņa</t>
  </si>
  <si>
    <t>Sherry</t>
  </si>
  <si>
    <t>JSK"EquiLat"</t>
  </si>
  <si>
    <t>Igr-65.172</t>
  </si>
  <si>
    <t>Līga Ģīle</t>
  </si>
  <si>
    <t>JSK"Temperaments"</t>
  </si>
  <si>
    <t>Milenium</t>
  </si>
  <si>
    <t>Jeļena Mackeviča</t>
  </si>
  <si>
    <t>Lola</t>
  </si>
  <si>
    <t>SIA "Wilde Transports"</t>
  </si>
  <si>
    <t>Dina Endziņa</t>
  </si>
  <si>
    <t>Camelot</t>
  </si>
  <si>
    <t>JSK "Temperaments"</t>
  </si>
  <si>
    <t>Abula</t>
  </si>
  <si>
    <t>SK LLU</t>
  </si>
  <si>
    <t>IIgr-66.731</t>
  </si>
  <si>
    <t>IIgr-66.923</t>
  </si>
  <si>
    <t>Jana Saulīte</t>
  </si>
  <si>
    <t>Daiga Gavare</t>
  </si>
  <si>
    <t>Rigoletto</t>
  </si>
  <si>
    <t>ZS "Ekvi"</t>
  </si>
  <si>
    <t>Venda</t>
  </si>
  <si>
    <t>Līga Ansonska</t>
  </si>
  <si>
    <t>Laima Jansone</t>
  </si>
  <si>
    <t>Mondeo</t>
  </si>
  <si>
    <t>Zirguskola</t>
  </si>
  <si>
    <t>Sanita Auniņa</t>
  </si>
  <si>
    <t>Lambordžīnī</t>
  </si>
  <si>
    <t>Rescador</t>
  </si>
  <si>
    <t>Jeļena Petrova</t>
  </si>
  <si>
    <t>JK "Erceni"</t>
  </si>
  <si>
    <t>Radiante SG</t>
  </si>
  <si>
    <t>IIIgr-68.444</t>
  </si>
  <si>
    <t>Airisa Penele</t>
  </si>
  <si>
    <t>Licenciado JF</t>
  </si>
  <si>
    <t>VBII-66.765</t>
  </si>
  <si>
    <t>Olga Šakurova</t>
  </si>
  <si>
    <t>Lord Nelson</t>
  </si>
  <si>
    <t>VBII-67.941</t>
  </si>
  <si>
    <t>Terēze Rozenberga</t>
  </si>
  <si>
    <t>Kivi</t>
  </si>
  <si>
    <t>JSK "Mežstrazdiņī"</t>
  </si>
  <si>
    <t>VBII-64.951</t>
  </si>
  <si>
    <t>Ester</t>
  </si>
  <si>
    <t>MB-68.235</t>
  </si>
  <si>
    <t>Olga Koroļenko</t>
  </si>
  <si>
    <t>Dustimov V</t>
  </si>
  <si>
    <t>JSK "Eminent Sport"</t>
  </si>
  <si>
    <t>MB-66.912</t>
  </si>
  <si>
    <t>MB-66.863</t>
  </si>
  <si>
    <t>Indra Gabaliņa</t>
  </si>
  <si>
    <t>Crystal</t>
  </si>
  <si>
    <t>MB-66.029</t>
  </si>
  <si>
    <t>Linda Josta</t>
  </si>
  <si>
    <t>JSK "Royal Sport"</t>
  </si>
  <si>
    <t>Dežavu</t>
  </si>
  <si>
    <t>MB-64.167</t>
  </si>
  <si>
    <t>Lula</t>
  </si>
  <si>
    <t>MB-67.500</t>
  </si>
  <si>
    <t>Jūlija Pumpure</t>
  </si>
  <si>
    <t>Lengli</t>
  </si>
  <si>
    <t>MB-65.735</t>
  </si>
  <si>
    <t>Vivaldi</t>
  </si>
  <si>
    <t>MB-65.147</t>
  </si>
  <si>
    <t>Kristiāna Politere</t>
  </si>
  <si>
    <t>Glāsma</t>
  </si>
  <si>
    <t>MB-62.794</t>
  </si>
  <si>
    <t>Diāna Suvorova</t>
  </si>
  <si>
    <t>Dreams come true</t>
  </si>
  <si>
    <t>LSVK "Harmonija"</t>
  </si>
  <si>
    <t>IIIgr-65.333</t>
  </si>
  <si>
    <t>Dagnija Ārgule</t>
  </si>
  <si>
    <t>Luvrs</t>
  </si>
  <si>
    <t>IIIgr-63.500</t>
  </si>
  <si>
    <t>Lupe</t>
  </si>
  <si>
    <t>IIIgr-63.111</t>
  </si>
  <si>
    <t>Jūlija Kmita</t>
  </si>
  <si>
    <t>Lazzam</t>
  </si>
  <si>
    <t>IIIgr-62.111</t>
  </si>
  <si>
    <t>Kaivo</t>
  </si>
  <si>
    <t>IIIgr-61.556</t>
  </si>
  <si>
    <t>Iveta Titova</t>
  </si>
  <si>
    <t>Donrado</t>
  </si>
  <si>
    <t>IIIgr-58.167</t>
  </si>
  <si>
    <t>JJ-63.698</t>
  </si>
  <si>
    <t>JJ-67.552</t>
  </si>
  <si>
    <t>JJ-64.063</t>
  </si>
  <si>
    <t>JJ-63.438</t>
  </si>
  <si>
    <t>JJ-60.365</t>
  </si>
  <si>
    <t>IIIgr-67.444</t>
  </si>
  <si>
    <t>IIIgr-67.389</t>
  </si>
  <si>
    <t>IIIgr-67.00</t>
  </si>
  <si>
    <t>IIIgr-66.111</t>
  </si>
  <si>
    <t>IIIIgr-63.833</t>
  </si>
  <si>
    <t>Igr-68.889</t>
  </si>
  <si>
    <t>Igr-66.358</t>
  </si>
  <si>
    <t>Igr-65.926</t>
  </si>
  <si>
    <t>Igr-58.21</t>
  </si>
  <si>
    <t>Winnera</t>
  </si>
  <si>
    <t>Igr-57.463</t>
  </si>
  <si>
    <t>Valerija Kensmina</t>
  </si>
  <si>
    <t>Igr-55.475</t>
  </si>
  <si>
    <t>Igr-67.778</t>
  </si>
  <si>
    <t>Igr-67.407</t>
  </si>
  <si>
    <t>Igr-67.130</t>
  </si>
  <si>
    <t>Igr-63.981</t>
  </si>
  <si>
    <t>Igr-62.407</t>
  </si>
  <si>
    <t>IIgr-68.839</t>
  </si>
  <si>
    <t>IIgr-67.50</t>
  </si>
  <si>
    <t>IIgr-65.804</t>
  </si>
  <si>
    <t>IIgr-62.589</t>
  </si>
  <si>
    <t>IIgr-62.143</t>
  </si>
  <si>
    <t>Deina Zalāne</t>
  </si>
  <si>
    <t>IIIgr-66.389</t>
  </si>
  <si>
    <t>Kristīna Rozīte</t>
  </si>
  <si>
    <t>La Mason</t>
  </si>
  <si>
    <t>IIIgr-66.00</t>
  </si>
  <si>
    <t>IIIgr-64.389</t>
  </si>
  <si>
    <t>IIIgr-63.611</t>
  </si>
  <si>
    <t>Ansatasija Morozova</t>
  </si>
  <si>
    <t>Karaoke</t>
  </si>
  <si>
    <t>IIIgr-62.222</t>
  </si>
  <si>
    <t>IIIgr-62.056</t>
  </si>
  <si>
    <t>Jūlija Zaiceva</t>
  </si>
  <si>
    <t>Animusz</t>
  </si>
  <si>
    <t>IIIgr-58.389</t>
  </si>
  <si>
    <t>LB-65.87</t>
  </si>
  <si>
    <t>LB-64.928</t>
  </si>
  <si>
    <t>VBI-66.52</t>
  </si>
  <si>
    <t>Dustinov V</t>
  </si>
  <si>
    <t>VBI-65.833</t>
  </si>
  <si>
    <t>VBIA-63.588</t>
  </si>
  <si>
    <t>MB-66.275</t>
  </si>
  <si>
    <t>MB-65.98</t>
  </si>
  <si>
    <t>Inga Bistrova</t>
  </si>
  <si>
    <t>F.B.I.</t>
  </si>
  <si>
    <t>MB-65.539</t>
  </si>
  <si>
    <t>Jūlija Kosova</t>
  </si>
  <si>
    <t>Landino</t>
  </si>
  <si>
    <t>MB-65.196</t>
  </si>
  <si>
    <t>MB-62.304</t>
  </si>
  <si>
    <t>LB-67.065</t>
  </si>
  <si>
    <t>VBI-70.392</t>
  </si>
  <si>
    <t>VBI-67.843</t>
  </si>
  <si>
    <t>VBI-65.441</t>
  </si>
  <si>
    <t xml:space="preserve">Laura Ivanova </t>
  </si>
  <si>
    <t>JSS Kleisti</t>
  </si>
  <si>
    <t>Radamira</t>
  </si>
  <si>
    <t>VBI-65.294</t>
  </si>
  <si>
    <t>VBI-65.245</t>
  </si>
  <si>
    <t>VBI-64.657</t>
  </si>
  <si>
    <t>Jeļena Tretjakova</t>
  </si>
  <si>
    <t>Idaļgo</t>
  </si>
  <si>
    <t>VBI-64.02</t>
  </si>
  <si>
    <t>Agnese Kukaine</t>
  </si>
  <si>
    <t>JSK''Temperaments'"</t>
  </si>
  <si>
    <t>Funky</t>
  </si>
  <si>
    <t>VBI-63.48</t>
  </si>
  <si>
    <t>MB-67.892</t>
  </si>
  <si>
    <t>MB-65.784</t>
  </si>
  <si>
    <t>MB-63.824</t>
  </si>
  <si>
    <t>Tatjana Maļikova</t>
  </si>
  <si>
    <t>MB-63.48</t>
  </si>
  <si>
    <t>MB-61.471</t>
  </si>
  <si>
    <t>MB-60.98</t>
  </si>
  <si>
    <t>IIIgr-68.434</t>
  </si>
  <si>
    <t>IIIgr-68.03</t>
  </si>
  <si>
    <t>IIIgr-67.828</t>
  </si>
  <si>
    <t>IIIgr-66.919</t>
  </si>
  <si>
    <t>IIIgr-65.051</t>
  </si>
  <si>
    <t>Dominika Lela</t>
  </si>
  <si>
    <t>Lord Rubinstein</t>
  </si>
  <si>
    <t>IIIgr-62.828</t>
  </si>
  <si>
    <t>IIIgr-62.475</t>
  </si>
  <si>
    <t>IIIgr-62.353</t>
  </si>
  <si>
    <t>IIIgr-62.323</t>
  </si>
  <si>
    <t>Alise Grēta Baranovska</t>
  </si>
  <si>
    <t>Rhadamantus</t>
  </si>
  <si>
    <t>IIIgr-61.818</t>
  </si>
  <si>
    <t>IIIgr-61.263</t>
  </si>
  <si>
    <t>Antra Cukermane</t>
  </si>
  <si>
    <t>Roxandra</t>
  </si>
  <si>
    <t>IIIgr-61.212</t>
  </si>
  <si>
    <t>IIIgr-61.061</t>
  </si>
  <si>
    <t>Anna Belova</t>
  </si>
  <si>
    <t>Zefīrs</t>
  </si>
  <si>
    <t>IIIgr-58.990</t>
  </si>
  <si>
    <t>IIIgr-57.626</t>
  </si>
  <si>
    <t>Beatrise Dinsberga</t>
  </si>
  <si>
    <t>SK"GKSPORT"</t>
  </si>
  <si>
    <t>Don De Fieros</t>
  </si>
  <si>
    <t>IIIgr-57.121</t>
  </si>
  <si>
    <t>Polina Politiko</t>
  </si>
  <si>
    <t>Lord Sincleir</t>
  </si>
  <si>
    <t>IIIgr-56.919</t>
  </si>
  <si>
    <t>Vineta Kusiņa</t>
  </si>
  <si>
    <t>Veti Active</t>
  </si>
  <si>
    <t>Marendo</t>
  </si>
  <si>
    <t>IIIgr-54.854</t>
  </si>
  <si>
    <t>Yeva Bilokrynytska</t>
  </si>
  <si>
    <t>Elbrus</t>
  </si>
  <si>
    <t>IIgr-66.538</t>
  </si>
  <si>
    <t>IIgr-64.404</t>
  </si>
  <si>
    <t>IIgr-61.923</t>
  </si>
  <si>
    <t>IIgr-67.596</t>
  </si>
  <si>
    <t>IIgr-65.577</t>
  </si>
  <si>
    <t>IIgr-64.554</t>
  </si>
  <si>
    <t>IIgr-63.846</t>
  </si>
  <si>
    <t>IIgr-59.821</t>
  </si>
  <si>
    <t>IIgr-63.214</t>
  </si>
  <si>
    <t>IIgr-64.135</t>
  </si>
  <si>
    <t>IIgr-64.231</t>
  </si>
  <si>
    <t>IIgr-65.089</t>
  </si>
  <si>
    <t>IIgr-64.615</t>
  </si>
  <si>
    <t>IIgr-67.308</t>
  </si>
  <si>
    <t>IIgr-63.75</t>
  </si>
  <si>
    <t>IIgr-62.500</t>
  </si>
  <si>
    <t>IIgr-63.462</t>
  </si>
  <si>
    <t>IIgr-61.615</t>
  </si>
  <si>
    <t>IIgr-65.288</t>
  </si>
  <si>
    <t>IIgr-64.904</t>
  </si>
  <si>
    <t>IIgr-63.750</t>
  </si>
  <si>
    <t xml:space="preserve">Gerda Madara Ziemele </t>
  </si>
  <si>
    <t>Alcando</t>
  </si>
  <si>
    <t>IIgr-61.827</t>
  </si>
  <si>
    <t>Igr-67.788</t>
  </si>
  <si>
    <t>Igr-66.827</t>
  </si>
  <si>
    <t>Loreta Neško</t>
  </si>
  <si>
    <t>Pajero</t>
  </si>
  <si>
    <t>Igr-63.75</t>
  </si>
  <si>
    <t>Igr-62.596</t>
  </si>
  <si>
    <t>Inga Pērkona</t>
  </si>
  <si>
    <t>BET</t>
  </si>
  <si>
    <t>Marscal SP</t>
  </si>
  <si>
    <t>Igr-61.154</t>
  </si>
  <si>
    <t>Maija Briška</t>
  </si>
  <si>
    <t>Tukuma JSK</t>
  </si>
  <si>
    <t>īp. K.Kadaša</t>
  </si>
  <si>
    <t>Ludgers</t>
  </si>
  <si>
    <t>JSK"Eminent Sport"</t>
  </si>
  <si>
    <t>īp. E. Kazašvilli</t>
  </si>
  <si>
    <t>Grindeks</t>
  </si>
  <si>
    <t>CDI1*</t>
  </si>
  <si>
    <t>LIT</t>
  </si>
  <si>
    <t>Vazgaikiemis</t>
  </si>
  <si>
    <t>MB-66.716</t>
  </si>
  <si>
    <t>MB-65.686</t>
  </si>
  <si>
    <t>MB-62.059</t>
  </si>
  <si>
    <t>17.-19.05.2019.</t>
  </si>
  <si>
    <t>LB-62.152</t>
  </si>
  <si>
    <t>LB-59.348</t>
  </si>
  <si>
    <t>Vazkaikiemis</t>
  </si>
  <si>
    <t>IIIgr-65.561</t>
  </si>
  <si>
    <t>IIIgr-62.929</t>
  </si>
  <si>
    <t>Gunita  Šumska-Žagata</t>
  </si>
  <si>
    <t>Vazgailiemis</t>
  </si>
  <si>
    <t>VBI-67.735</t>
  </si>
  <si>
    <t>VBI-66.765</t>
  </si>
  <si>
    <t>VBI-64.676</t>
  </si>
  <si>
    <t>VBI-63.618</t>
  </si>
  <si>
    <t>VBI-57.676</t>
  </si>
  <si>
    <t>IIIgr-66.814</t>
  </si>
  <si>
    <t>IIIgr-66.471</t>
  </si>
  <si>
    <t>IIIgr-64.706</t>
  </si>
  <si>
    <t>VBI-68.725</t>
  </si>
  <si>
    <t>VBI-68.02</t>
  </si>
  <si>
    <t>VBI-66.895</t>
  </si>
  <si>
    <t>VBI-62.06</t>
  </si>
  <si>
    <t>LB-66.8</t>
  </si>
  <si>
    <t>IIIgr-68.442</t>
  </si>
  <si>
    <t>IIIgr-71.875</t>
  </si>
  <si>
    <t>IIIgr-67.033</t>
  </si>
  <si>
    <t>MB-67.255</t>
  </si>
  <si>
    <t>MB-66.324</t>
  </si>
  <si>
    <t>MB-65.245</t>
  </si>
  <si>
    <t>MB-64.951</t>
  </si>
  <si>
    <t>MB-64.853</t>
  </si>
  <si>
    <t>MB-64.461</t>
  </si>
  <si>
    <t>MB-63.480</t>
  </si>
  <si>
    <t>MB-60.686</t>
  </si>
  <si>
    <t>MB-60.539</t>
  </si>
  <si>
    <t>MB-59.853</t>
  </si>
  <si>
    <t>IIIgr-68.333</t>
  </si>
  <si>
    <t>IIIgr-67.722</t>
  </si>
  <si>
    <t>IIIgr-67.556</t>
  </si>
  <si>
    <t>IIIgr-62.667</t>
  </si>
  <si>
    <t>IIIgr-59.611</t>
  </si>
  <si>
    <t>IIIgr-57.444</t>
  </si>
  <si>
    <t>IIIgr-65.389</t>
  </si>
  <si>
    <t>IIIgr-65.00</t>
  </si>
  <si>
    <t>Kostarika</t>
  </si>
  <si>
    <t>IIIgr-64.556</t>
  </si>
  <si>
    <t>IIIgr-64.00</t>
  </si>
  <si>
    <t>IIIgr-62.333</t>
  </si>
  <si>
    <t>IIIgr-61.611</t>
  </si>
  <si>
    <t>Katerina Agapova</t>
  </si>
  <si>
    <t>Kovboj</t>
  </si>
  <si>
    <t>ALJK</t>
  </si>
  <si>
    <t>Laura Čaunāne</t>
  </si>
  <si>
    <t>Doma</t>
  </si>
  <si>
    <t>IIgr-66.154</t>
  </si>
  <si>
    <t>IIgr-66.058</t>
  </si>
  <si>
    <t>IIgr-65.769</t>
  </si>
  <si>
    <t>IIgr-61.058</t>
  </si>
  <si>
    <t>Agnese Pallo</t>
  </si>
  <si>
    <t>Casallino</t>
  </si>
  <si>
    <t>IIgr-59.519</t>
  </si>
  <si>
    <t>IIgr-57.865</t>
  </si>
  <si>
    <t>IIgr-65.962</t>
  </si>
  <si>
    <t>IIgr-60.192</t>
  </si>
  <si>
    <t>Igr-68.75</t>
  </si>
  <si>
    <t>Luize Dinsdorfa</t>
  </si>
  <si>
    <t>Agrīna</t>
  </si>
  <si>
    <t>Igr-67.045</t>
  </si>
  <si>
    <t>Igr-65.114</t>
  </si>
  <si>
    <t>Patrīcija Baranovska</t>
  </si>
  <si>
    <t>Racconigi</t>
  </si>
  <si>
    <t>Igr-64.773</t>
  </si>
  <si>
    <t>Marta Tomasa</t>
  </si>
  <si>
    <t>Lord N</t>
  </si>
  <si>
    <t>Igr-64.545</t>
  </si>
  <si>
    <t>Viktorija Reinholde</t>
  </si>
  <si>
    <t>Igr-64.432</t>
  </si>
  <si>
    <t>Kerija Līva Nikrence</t>
  </si>
  <si>
    <t>ZS"Tītraines staļļi"</t>
  </si>
  <si>
    <t>Raela</t>
  </si>
  <si>
    <t>Igr-60.795</t>
  </si>
  <si>
    <t>Anna Kaktiņa</t>
  </si>
  <si>
    <t>Igr-60.227</t>
  </si>
  <si>
    <t>Marta Vīgante</t>
  </si>
  <si>
    <t>Kamēlija</t>
  </si>
  <si>
    <t>Igr-58.977</t>
  </si>
  <si>
    <t>Sendija Setkovska</t>
  </si>
  <si>
    <t>Agates Sports</t>
  </si>
  <si>
    <t>Rīgas Relikvija</t>
  </si>
  <si>
    <t>Igr-izsl.</t>
  </si>
  <si>
    <t>Igr-68.295</t>
  </si>
  <si>
    <t>Igr-64.727</t>
  </si>
  <si>
    <t>Igr-63.068</t>
  </si>
  <si>
    <t>Raina Šmelde</t>
  </si>
  <si>
    <t>JSK "Reiteri"</t>
  </si>
  <si>
    <t>Laima Eihmane</t>
  </si>
  <si>
    <t>Cloud Dancer</t>
  </si>
  <si>
    <t>4g.</t>
  </si>
  <si>
    <t>5g.</t>
  </si>
  <si>
    <t>Krista Milberga</t>
  </si>
  <si>
    <t>ZA "Kocēni"</t>
  </si>
  <si>
    <t>K.Milberga</t>
  </si>
  <si>
    <t>Concorde</t>
  </si>
  <si>
    <t>A.Penele</t>
  </si>
  <si>
    <t>Latoki Secret</t>
  </si>
  <si>
    <t>7g.</t>
  </si>
  <si>
    <t>Igr-67.981</t>
  </si>
  <si>
    <t>Igr-66.923</t>
  </si>
  <si>
    <t>Igr-66.25</t>
  </si>
  <si>
    <t>Igr-64.423</t>
  </si>
  <si>
    <t>Katarīna Molla</t>
  </si>
  <si>
    <t>ZS"Tīraines staļļi"</t>
  </si>
  <si>
    <t>Lukass</t>
  </si>
  <si>
    <t>Igr-62.788</t>
  </si>
  <si>
    <t>Irīna Turlo</t>
  </si>
  <si>
    <t>Lakmus</t>
  </si>
  <si>
    <t>Igr-58.462</t>
  </si>
  <si>
    <t>IIgr-65.714</t>
  </si>
  <si>
    <t>Estere Ošeniece</t>
  </si>
  <si>
    <t>Dilaila</t>
  </si>
  <si>
    <t>ZA"Kocēni"</t>
  </si>
  <si>
    <t>IIgr-56.964</t>
  </si>
  <si>
    <t>IIgr-69.863</t>
  </si>
  <si>
    <t>IIgr-68.50</t>
  </si>
  <si>
    <t>IIgr-65.338</t>
  </si>
  <si>
    <t>IIgr-65.275</t>
  </si>
  <si>
    <t>IIgr-65.263</t>
  </si>
  <si>
    <t>IIgr-62.675</t>
  </si>
  <si>
    <t>IIgr-62.413</t>
  </si>
  <si>
    <t>IIgr-66.025</t>
  </si>
  <si>
    <t>IIIgr-71.542</t>
  </si>
  <si>
    <t>IIIgr-71.417</t>
  </si>
  <si>
    <t>IIIgr-69.833</t>
  </si>
  <si>
    <t>IIIgr-69.500</t>
  </si>
  <si>
    <t>IIIgr-68.00</t>
  </si>
  <si>
    <t>IIIgr-65.958</t>
  </si>
  <si>
    <t>IIIgr-65.583</t>
  </si>
  <si>
    <t>IIIgr-61.917</t>
  </si>
  <si>
    <t>IIIgr-61.458</t>
  </si>
  <si>
    <t>IIIgr-58.333</t>
  </si>
  <si>
    <t>IIIgr-60.958</t>
  </si>
  <si>
    <t>LB-72.969</t>
  </si>
  <si>
    <t>LB-70.844</t>
  </si>
  <si>
    <t>VBI-71.938</t>
  </si>
  <si>
    <t>VBI-69.031</t>
  </si>
  <si>
    <t>VBI-68.594</t>
  </si>
  <si>
    <t>VBI-67.063</t>
  </si>
  <si>
    <t>VBI-64.00</t>
  </si>
  <si>
    <t>MB-70.625</t>
  </si>
  <si>
    <t>MB-66.75</t>
  </si>
  <si>
    <t>MB-61.875</t>
  </si>
  <si>
    <t>MB-63.938</t>
  </si>
  <si>
    <t>22.06.2019.</t>
  </si>
  <si>
    <t xml:space="preserve">"Drostalu" </t>
  </si>
  <si>
    <t>IIIgr-61.566</t>
  </si>
  <si>
    <t>IIIgr-61.505</t>
  </si>
  <si>
    <t>IIIgr-65.859</t>
  </si>
  <si>
    <t>IIgr-67.5</t>
  </si>
  <si>
    <t>IIgr-65.893</t>
  </si>
  <si>
    <t>IIgr-63.482</t>
  </si>
  <si>
    <t>Alise Šteinberga</t>
  </si>
  <si>
    <t>Agates sports</t>
  </si>
  <si>
    <t>Crystal Claud</t>
  </si>
  <si>
    <t>IIgr-62.768</t>
  </si>
  <si>
    <t>IIgr-62.232</t>
  </si>
  <si>
    <t>IIgr-60.804</t>
  </si>
  <si>
    <t>Darling</t>
  </si>
  <si>
    <t>Igr-65.568</t>
  </si>
  <si>
    <t>Katrīna Tauriņa</t>
  </si>
  <si>
    <t>JSK "Princis"</t>
  </si>
  <si>
    <t>Lainers</t>
  </si>
  <si>
    <t>Igr-62.614</t>
  </si>
  <si>
    <t>Līva Pūre</t>
  </si>
  <si>
    <t>Pīrsons</t>
  </si>
  <si>
    <t>JSK"Ķirpju staļļi"</t>
  </si>
  <si>
    <t>Igr-60.909</t>
  </si>
  <si>
    <t>Laura Maculēviča</t>
  </si>
  <si>
    <t>Dārtes zirgi</t>
  </si>
  <si>
    <t>Igr-60.295</t>
  </si>
  <si>
    <t>Kristiāna Gromova</t>
  </si>
  <si>
    <t>JSK"Princis"</t>
  </si>
  <si>
    <t>Igr-59.545</t>
  </si>
  <si>
    <t>Agate Levččenoka</t>
  </si>
  <si>
    <t>Leo Vinter</t>
  </si>
  <si>
    <t>Igr-58.523</t>
  </si>
  <si>
    <t>Karīna Berkmane</t>
  </si>
  <si>
    <t>Clea</t>
  </si>
  <si>
    <t>Igr-izst.</t>
  </si>
  <si>
    <t>Igr-68.182</t>
  </si>
  <si>
    <t>Laila Čepāne</t>
  </si>
  <si>
    <t>Igr-62.273</t>
  </si>
  <si>
    <t>Bolero</t>
  </si>
  <si>
    <t>Ulrika Lauka</t>
  </si>
  <si>
    <t>GREEN HORSE</t>
  </si>
  <si>
    <t>Rolls Royce</t>
  </si>
  <si>
    <t>Igr-64.205</t>
  </si>
  <si>
    <t>Iveta Andersone</t>
  </si>
  <si>
    <t>Kastors</t>
  </si>
  <si>
    <t>Mēmeles JSK</t>
  </si>
  <si>
    <t>Kristīne Fiļipova</t>
  </si>
  <si>
    <t>Don Dior</t>
  </si>
  <si>
    <t>Igr-64.886</t>
  </si>
  <si>
    <t>I pusgada rezultāti</t>
  </si>
  <si>
    <t>Igr-70.192</t>
  </si>
  <si>
    <t>Igr-66.538</t>
  </si>
  <si>
    <t>Igr-62.949</t>
  </si>
  <si>
    <t>Igr-62.372</t>
  </si>
  <si>
    <t>Igr-62.115</t>
  </si>
  <si>
    <t>Igr-61.538</t>
  </si>
  <si>
    <t>IIgr-70.449</t>
  </si>
  <si>
    <t>IIgr-67.115</t>
  </si>
  <si>
    <t>IIgr-62.564</t>
  </si>
  <si>
    <t>IIgr-59.744</t>
  </si>
  <si>
    <t>IIgr-59.692</t>
  </si>
  <si>
    <t>IIgr-62.372</t>
  </si>
  <si>
    <t>IIgr-62.115</t>
  </si>
  <si>
    <t>IIgr-56.488</t>
  </si>
  <si>
    <t>IIgr-61.25</t>
  </si>
  <si>
    <t>JJ-64.176</t>
  </si>
  <si>
    <t>JJ-63.471</t>
  </si>
  <si>
    <t>JJ-62.794</t>
  </si>
  <si>
    <t>JJ-65.325</t>
  </si>
  <si>
    <t>JJ-62.91</t>
  </si>
  <si>
    <t>JJ-61.23</t>
  </si>
  <si>
    <t>IIIgr-67.677</t>
  </si>
  <si>
    <t>IIIgr-67.273</t>
  </si>
  <si>
    <t>IIIgr-66.818</t>
  </si>
  <si>
    <t>IIIgr-65.556</t>
  </si>
  <si>
    <t>IIIgr-65.505</t>
  </si>
  <si>
    <t>IIIgr-64.192</t>
  </si>
  <si>
    <t>IIIgr-57.071</t>
  </si>
  <si>
    <t>IIIgr-70.35</t>
  </si>
  <si>
    <t>IIIgr-68.167</t>
  </si>
  <si>
    <t>IIIgr-67.933</t>
  </si>
  <si>
    <t>IIIgr-66.567</t>
  </si>
  <si>
    <t>IIIgr-66.342</t>
  </si>
  <si>
    <t>IIIgr-61.467</t>
  </si>
  <si>
    <t>IIIgr-57.542</t>
  </si>
  <si>
    <t>IIIgr-63.384</t>
  </si>
  <si>
    <t>IIIgr-61.722</t>
  </si>
  <si>
    <t>IIIgr-56.414</t>
  </si>
  <si>
    <t>IIIgr-71.111</t>
  </si>
  <si>
    <t>IIIgr-63.278</t>
  </si>
  <si>
    <t>Maksims Kadņikovs</t>
  </si>
  <si>
    <t>Catch Me</t>
  </si>
  <si>
    <t>IIIgr-62.500</t>
  </si>
  <si>
    <t>IIIgr-61.389</t>
  </si>
  <si>
    <t>IIIgr.-izl.</t>
  </si>
  <si>
    <t>IIgr-65.143</t>
  </si>
  <si>
    <t>IIgr-63.810</t>
  </si>
  <si>
    <t>IIgr-62.024</t>
  </si>
  <si>
    <t>IIgr-66.218</t>
  </si>
  <si>
    <t>IIgr-65.897</t>
  </si>
  <si>
    <t>IIgr-64.936</t>
  </si>
  <si>
    <t>MB-67.118</t>
  </si>
  <si>
    <t>MB-64.294</t>
  </si>
  <si>
    <t>MB-64.147</t>
  </si>
  <si>
    <t>MB-62.765</t>
  </si>
  <si>
    <t>MB-62.529</t>
  </si>
  <si>
    <t>MB-61.941</t>
  </si>
  <si>
    <t>VBI-66.785</t>
  </si>
  <si>
    <t>VBI-65.115</t>
  </si>
  <si>
    <t>VBI-65.030</t>
  </si>
  <si>
    <t>VBI-64.44</t>
  </si>
  <si>
    <t>LB-63.522</t>
  </si>
  <si>
    <t>LB-67.53</t>
  </si>
  <si>
    <t>CDI2*</t>
  </si>
  <si>
    <t>RUS</t>
  </si>
  <si>
    <t>21.-23.06.2019.</t>
  </si>
  <si>
    <t>Moscow</t>
  </si>
  <si>
    <t>MB-67.147</t>
  </si>
  <si>
    <t>LB-58.304</t>
  </si>
  <si>
    <t>VBI-69.47</t>
  </si>
  <si>
    <t>MB-63.50</t>
  </si>
  <si>
    <t>VBI-67.471</t>
  </si>
  <si>
    <t>LB-54.50</t>
  </si>
  <si>
    <t>VBI-70.475</t>
  </si>
  <si>
    <t>I pusgads</t>
  </si>
  <si>
    <t>I</t>
  </si>
  <si>
    <t>pusgads</t>
  </si>
  <si>
    <t>Igr-66.705</t>
  </si>
  <si>
    <t>IIgr-61.01</t>
  </si>
  <si>
    <t>IIgr-63.93</t>
  </si>
  <si>
    <t>IIgr-60.42</t>
  </si>
  <si>
    <t>IIgr-54.23</t>
  </si>
  <si>
    <t>Igr-65.256</t>
  </si>
  <si>
    <t>Igr-63.077</t>
  </si>
  <si>
    <t>Igr-63.013</t>
  </si>
  <si>
    <t>Igr-62.821</t>
  </si>
  <si>
    <t>IIgr-67.692</t>
  </si>
  <si>
    <t>IIgr-52.308</t>
  </si>
  <si>
    <t>IIgr-59.936</t>
  </si>
  <si>
    <t>IIgr-58.631</t>
  </si>
  <si>
    <t>IIIgr-69.646</t>
  </si>
  <si>
    <t>IIIgr-60.354</t>
  </si>
  <si>
    <t>IIIgr-70.025</t>
  </si>
  <si>
    <t>IIIgr-67.85</t>
  </si>
  <si>
    <t>IIIgr-66.083</t>
  </si>
  <si>
    <t>IIgr-61.346</t>
  </si>
  <si>
    <t>IIgr-59.423</t>
  </si>
  <si>
    <t>IIgr-61.012</t>
  </si>
  <si>
    <t>IIgr-55.833</t>
  </si>
  <si>
    <t>MB-65.118</t>
  </si>
  <si>
    <t>MB-64.941</t>
  </si>
  <si>
    <t>MB-62.412</t>
  </si>
  <si>
    <t>VBI-69.415</t>
  </si>
  <si>
    <t>VBI-67.64</t>
  </si>
  <si>
    <t>VBI-66.625</t>
  </si>
  <si>
    <t>LB-63.913</t>
  </si>
  <si>
    <t>LB-67.825</t>
  </si>
  <si>
    <t>IIIgr-67.944</t>
  </si>
  <si>
    <t>IIIgr-63.778</t>
  </si>
  <si>
    <t>IIIgr-60.500</t>
  </si>
  <si>
    <t>IIIgr-64.091</t>
  </si>
  <si>
    <t>IIIgr-61.414</t>
  </si>
  <si>
    <t>Igr-63.60</t>
  </si>
  <si>
    <t>Igr-66.136</t>
  </si>
  <si>
    <t>JJ-65.175</t>
  </si>
  <si>
    <t>JJ-64.559</t>
  </si>
  <si>
    <t>JJ-61.52</t>
  </si>
  <si>
    <t>JJ-61.417</t>
  </si>
  <si>
    <t>JJ-60.735</t>
  </si>
  <si>
    <t>JJ-62.125</t>
  </si>
  <si>
    <t>27.-30.06.2019.</t>
  </si>
  <si>
    <t>18.07.-21.07.2019.</t>
  </si>
  <si>
    <t>MB-68.922</t>
  </si>
  <si>
    <t>VBI-67.99</t>
  </si>
  <si>
    <t>VBI-69.735</t>
  </si>
  <si>
    <t>26.07.-28.07.2019.</t>
  </si>
  <si>
    <t>MB-70.147</t>
  </si>
  <si>
    <t>VBI-68.48</t>
  </si>
  <si>
    <t>VBI-70.417</t>
  </si>
  <si>
    <t>27.07.2019.</t>
  </si>
  <si>
    <t>MB-68.353</t>
  </si>
  <si>
    <t>VBI-68.405</t>
  </si>
  <si>
    <t>IIIgr-60.657</t>
  </si>
  <si>
    <t>Dressage</t>
  </si>
  <si>
    <t xml:space="preserve">Perila Summer </t>
  </si>
  <si>
    <t>Perila (EST)</t>
  </si>
  <si>
    <t>Igr-64.474</t>
  </si>
  <si>
    <t>Igr-65.096</t>
  </si>
  <si>
    <t>JJ-69.425</t>
  </si>
  <si>
    <t>JJ-65.283</t>
  </si>
  <si>
    <t>JJ-67.99</t>
  </si>
  <si>
    <t>JJ-64.02</t>
  </si>
  <si>
    <t>IIIgr-68.509</t>
  </si>
  <si>
    <t>IIgr-61.218</t>
  </si>
  <si>
    <t>IIgr-61.190</t>
  </si>
  <si>
    <t>Igr-69.808</t>
  </si>
  <si>
    <t>Igr-66.359</t>
  </si>
  <si>
    <t>Igr-63.474</t>
  </si>
  <si>
    <t>IIgr-70.769</t>
  </si>
  <si>
    <t>IIgr-67.821</t>
  </si>
  <si>
    <t>Igr-62.197</t>
  </si>
  <si>
    <t>LB-66.014</t>
  </si>
  <si>
    <t>VBI-66.618</t>
  </si>
  <si>
    <t>VBI-63.725</t>
  </si>
  <si>
    <t>VBI-60.637</t>
  </si>
  <si>
    <t>MB-66.520</t>
  </si>
  <si>
    <t>MB-65.637</t>
  </si>
  <si>
    <t>MB-64.510</t>
  </si>
  <si>
    <t>JJ-66.716</t>
  </si>
  <si>
    <t>JJ-63.235</t>
  </si>
  <si>
    <t>JJ-63.088</t>
  </si>
  <si>
    <t>JJ-67.958</t>
  </si>
  <si>
    <t>JJ-64.125</t>
  </si>
  <si>
    <t>JJ-63.417</t>
  </si>
  <si>
    <t>LB-72.458</t>
  </si>
  <si>
    <t>LB-71.333</t>
  </si>
  <si>
    <t>VBI-69.792</t>
  </si>
  <si>
    <t>VBI-68.542</t>
  </si>
  <si>
    <t>VBI-66.167</t>
  </si>
  <si>
    <t>MB-67.750</t>
  </si>
  <si>
    <t>MB-64.083</t>
  </si>
  <si>
    <t>MB-63.792</t>
  </si>
  <si>
    <t>IIIgr-64.848</t>
  </si>
  <si>
    <t>IIIgr-64.596</t>
  </si>
  <si>
    <t>IIIgr-63.990</t>
  </si>
  <si>
    <t>IIIgr-63.677</t>
  </si>
  <si>
    <t>IIIgr-63.121</t>
  </si>
  <si>
    <t>IIIgr-60.00</t>
  </si>
  <si>
    <t>IIIgr-67.750</t>
  </si>
  <si>
    <t>IIIgr-67.333</t>
  </si>
  <si>
    <t>IIIgr-66.417</t>
  </si>
  <si>
    <t>IIIgr-62.833</t>
  </si>
  <si>
    <t>IIIgr-61.792</t>
  </si>
  <si>
    <t>IIIgr-61.375</t>
  </si>
  <si>
    <t>IIgr-66.339</t>
  </si>
  <si>
    <t>IIgr-69.018</t>
  </si>
  <si>
    <t>IIgr-63.036</t>
  </si>
  <si>
    <t>IIgr-60.625</t>
  </si>
  <si>
    <t>IIgr-60.446</t>
  </si>
  <si>
    <t>IIgr-68.813</t>
  </si>
  <si>
    <t>IIgr-70.00</t>
  </si>
  <si>
    <t>IIgr-61.75</t>
  </si>
  <si>
    <t>Igr-67.212</t>
  </si>
  <si>
    <t>Igr-66.058</t>
  </si>
  <si>
    <t>Jeļizaveta Vaščenkova</t>
  </si>
  <si>
    <t>Igr-65.577</t>
  </si>
  <si>
    <t>Viktorija Cudzanovska</t>
  </si>
  <si>
    <t>Igr-64.038</t>
  </si>
  <si>
    <t>Igr-63.462</t>
  </si>
  <si>
    <t>Igr-61.442</t>
  </si>
  <si>
    <t>Igr-61.250</t>
  </si>
  <si>
    <t>Igr-67.885</t>
  </si>
  <si>
    <t>IIIgr-69.755</t>
  </si>
  <si>
    <t>IIIgr-69.559</t>
  </si>
  <si>
    <t>IIIgr-66.618</t>
  </si>
  <si>
    <t>IIIgr-66.569</t>
  </si>
  <si>
    <t>IIIgr-65.392</t>
  </si>
  <si>
    <t>IIIgr-57.745</t>
  </si>
  <si>
    <t>IIIgr-73.00</t>
  </si>
  <si>
    <t>IIIgr-68.417</t>
  </si>
  <si>
    <t>IIIgr-68.042</t>
  </si>
  <si>
    <t>IIIgr-64.958</t>
  </si>
  <si>
    <t>IIIgr-61.208</t>
  </si>
  <si>
    <t>Igr-66.731</t>
  </si>
  <si>
    <t>Igr-65.865</t>
  </si>
  <si>
    <t>Igr-65.192</t>
  </si>
  <si>
    <t>Igr-64.712</t>
  </si>
  <si>
    <t>Igr-57.769</t>
  </si>
  <si>
    <t>IIgr-65.673</t>
  </si>
  <si>
    <t>IIgr-63.077</t>
  </si>
  <si>
    <t>Jolanta Lapiņa</t>
  </si>
  <si>
    <t>Apache JJ</t>
  </si>
  <si>
    <t>JSK"RVA"</t>
  </si>
  <si>
    <t>īp. K.Milberga</t>
  </si>
  <si>
    <t>īp. J.Lapiņa/J.Evelons</t>
  </si>
  <si>
    <t>īp.J.Mackeviča</t>
  </si>
  <si>
    <t>Rosinelli</t>
  </si>
  <si>
    <t>Sofija Tarasova</t>
  </si>
  <si>
    <t>Camerons</t>
  </si>
  <si>
    <t>Igr-57.845</t>
  </si>
  <si>
    <t>Anna Fromane</t>
  </si>
  <si>
    <t>Kakao</t>
  </si>
  <si>
    <t>Igr-55.086</t>
  </si>
  <si>
    <t>Igr-68.448</t>
  </si>
  <si>
    <t>Igr-67.759</t>
  </si>
  <si>
    <t>Igr-67.672</t>
  </si>
  <si>
    <t>Igr-66.293</t>
  </si>
  <si>
    <t>Igr-66.983</t>
  </si>
  <si>
    <t>Igr-65.086</t>
  </si>
  <si>
    <t>Igr-64.224</t>
  </si>
  <si>
    <t>Igr-64.138</t>
  </si>
  <si>
    <t>IIgr-69.821</t>
  </si>
  <si>
    <t>IIgr-64.732</t>
  </si>
  <si>
    <t>IIgr-64.018</t>
  </si>
  <si>
    <t>IIgr-62.679</t>
  </si>
  <si>
    <t>IIIgr-66.422</t>
  </si>
  <si>
    <t>IIIgr-65.775</t>
  </si>
  <si>
    <t>IIIgr-65.441</t>
  </si>
  <si>
    <t>IIIgr-64.118</t>
  </si>
  <si>
    <t>IIIgr-63.775</t>
  </si>
  <si>
    <t>Dagnija Druva-Krūte</t>
  </si>
  <si>
    <t>IIIgr-62.402</t>
  </si>
  <si>
    <t>IIIgr-61.029</t>
  </si>
  <si>
    <t>IIIgr-60.922</t>
  </si>
  <si>
    <t>IIIgr-59.794</t>
  </si>
  <si>
    <t>IIgr-67.411</t>
  </si>
  <si>
    <t>IIgr-61.696</t>
  </si>
  <si>
    <t>LB-65.978</t>
  </si>
  <si>
    <t>LB-66.775</t>
  </si>
  <si>
    <t>VBI-69.020</t>
  </si>
  <si>
    <t>VBI-68.039</t>
  </si>
  <si>
    <t>VBI-67.990</t>
  </si>
  <si>
    <t>VBI-61.667</t>
  </si>
  <si>
    <t>MB-67.549</t>
  </si>
  <si>
    <t>MB-67.108</t>
  </si>
  <si>
    <t>MB-66.618</t>
  </si>
  <si>
    <t>MB-64.020</t>
  </si>
  <si>
    <t>MB-60.196</t>
  </si>
  <si>
    <t>MB-66.765</t>
  </si>
  <si>
    <t>MB-66.176</t>
  </si>
  <si>
    <t>MB-64.216</t>
  </si>
  <si>
    <t>MB-64.02</t>
  </si>
  <si>
    <t>MB-63.971</t>
  </si>
  <si>
    <t>IIIgr-69.069</t>
  </si>
  <si>
    <t>IIIgr-66.706</t>
  </si>
  <si>
    <t>IIIgr-65.931</t>
  </si>
  <si>
    <t>IIIgr-57.059</t>
  </si>
  <si>
    <t>IIgr-60.893</t>
  </si>
  <si>
    <t>IIgr-62.321</t>
  </si>
  <si>
    <t>IIgr-58.661</t>
  </si>
  <si>
    <t>IIgr-60.00</t>
  </si>
  <si>
    <t>Reverance</t>
  </si>
  <si>
    <t>Baily</t>
  </si>
  <si>
    <t>IIIgr-66.278</t>
  </si>
  <si>
    <t>IIIgr-65.222</t>
  </si>
  <si>
    <t>IIIgr-64.944</t>
  </si>
  <si>
    <t>IIIgr-64.611</t>
  </si>
  <si>
    <t>IIIgr-62.944</t>
  </si>
  <si>
    <t>IIIgr-59.278</t>
  </si>
  <si>
    <t>IIIgr-54.222</t>
  </si>
  <si>
    <t>IIgr-68.304</t>
  </si>
  <si>
    <t>IIgr-65.0</t>
  </si>
  <si>
    <t>IIgr-63.393</t>
  </si>
  <si>
    <t>IIgr-60.089</t>
  </si>
  <si>
    <t>Igr-65.769</t>
  </si>
  <si>
    <t>Igr-63.558</t>
  </si>
  <si>
    <t>Igr-53.442</t>
  </si>
  <si>
    <t>Igr-67.692</t>
  </si>
  <si>
    <t>Igr-66.635</t>
  </si>
  <si>
    <t>Igr-66.154</t>
  </si>
  <si>
    <t>Tatjana Sorokina</t>
  </si>
  <si>
    <t>Igr-52.212</t>
  </si>
  <si>
    <t>09.09.19.</t>
  </si>
  <si>
    <t>Aronas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</si>
</sst>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186"/>
      <scheme val="minor"/>
    </font>
    <font>
      <b/>
      <sz val="11"/>
      <color theme="9" tint="-0.249977111117893"/>
      <name val="Calibri"/>
      <family val="2"/>
      <charset val="186"/>
      <scheme val="minor"/>
    </font>
    <font>
      <b/>
      <sz val="11"/>
      <color theme="8" tint="-0.49998474074526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8"/>
      <name val="Arial"/>
      <family val="2"/>
      <charset val="186"/>
    </font>
    <font>
      <sz val="8"/>
      <color theme="0" tint="-0.249977111117893"/>
      <name val="Arial"/>
      <family val="2"/>
      <charset val="204"/>
    </font>
    <font>
      <sz val="8"/>
      <color rgb="FF7030A0"/>
      <name val="Arial"/>
      <family val="2"/>
      <charset val="204"/>
    </font>
    <font>
      <b/>
      <i/>
      <sz val="8"/>
      <color rgb="FF7030A0"/>
      <name val="Arial"/>
      <family val="2"/>
      <charset val="204"/>
    </font>
    <font>
      <sz val="8"/>
      <color rgb="FF7030A0"/>
      <name val="Arial"/>
      <family val="2"/>
      <charset val="186"/>
    </font>
    <font>
      <b/>
      <i/>
      <sz val="8"/>
      <color rgb="FF7030A0"/>
      <name val="Arial"/>
      <family val="2"/>
      <charset val="186"/>
    </font>
    <font>
      <sz val="8"/>
      <color theme="9" tint="-0.499984740745262"/>
      <name val="Arial"/>
      <family val="2"/>
      <charset val="186"/>
    </font>
    <font>
      <b/>
      <i/>
      <sz val="8"/>
      <color theme="9" tint="-0.499984740745262"/>
      <name val="Arial"/>
      <family val="2"/>
      <charset val="186"/>
    </font>
    <font>
      <b/>
      <sz val="8"/>
      <color theme="0" tint="-0.249977111117893"/>
      <name val="Arial"/>
      <family val="2"/>
      <charset val="186"/>
    </font>
    <font>
      <b/>
      <sz val="8"/>
      <color rgb="FFC00000"/>
      <name val="Arial"/>
      <family val="2"/>
      <charset val="186"/>
    </font>
    <font>
      <sz val="8"/>
      <name val="Arial"/>
      <family val="2"/>
      <charset val="186"/>
    </font>
    <font>
      <b/>
      <i/>
      <sz val="8"/>
      <name val="Arial"/>
      <family val="2"/>
      <charset val="186"/>
    </font>
    <font>
      <b/>
      <sz val="11"/>
      <name val="Calibri"/>
      <family val="2"/>
      <charset val="204"/>
      <scheme val="minor"/>
    </font>
    <font>
      <sz val="11"/>
      <color rgb="FF7030A0"/>
      <name val="Calibri"/>
      <family val="2"/>
      <charset val="186"/>
      <scheme val="minor"/>
    </font>
    <font>
      <b/>
      <sz val="8"/>
      <color rgb="FF7030A0"/>
      <name val="Arial"/>
      <family val="2"/>
      <charset val="204"/>
    </font>
    <font>
      <b/>
      <sz val="11"/>
      <color rgb="FFFF0000"/>
      <name val="Calibri"/>
      <family val="2"/>
      <charset val="186"/>
      <scheme val="minor"/>
    </font>
    <font>
      <b/>
      <i/>
      <u/>
      <sz val="8"/>
      <name val="Arial"/>
      <family val="2"/>
      <charset val="186"/>
    </font>
    <font>
      <b/>
      <sz val="8"/>
      <color rgb="FF7030A0"/>
      <name val="Arial"/>
      <family val="2"/>
      <charset val="186"/>
    </font>
    <font>
      <b/>
      <i/>
      <sz val="8"/>
      <color rgb="FFC00000"/>
      <name val="Arial"/>
      <family val="2"/>
      <charset val="186"/>
    </font>
    <font>
      <sz val="8"/>
      <color theme="8" tint="-0.499984740745262"/>
      <name val="Arial"/>
      <family val="2"/>
      <charset val="186"/>
    </font>
    <font>
      <b/>
      <i/>
      <sz val="8"/>
      <color theme="8" tint="-0.499984740745262"/>
      <name val="Arial"/>
      <family val="2"/>
      <charset val="186"/>
    </font>
    <font>
      <b/>
      <sz val="11"/>
      <color theme="9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8"/>
      <color theme="9" tint="-0.499984740745262"/>
      <name val="Arial"/>
      <family val="2"/>
      <charset val="186"/>
    </font>
    <font>
      <sz val="8"/>
      <color theme="5" tint="-0.249977111117893"/>
      <name val="Arial"/>
      <family val="2"/>
      <charset val="204"/>
    </font>
    <font>
      <b/>
      <i/>
      <sz val="8"/>
      <color theme="5" tint="-0.249977111117893"/>
      <name val="Arial"/>
      <family val="2"/>
      <charset val="186"/>
    </font>
    <font>
      <b/>
      <sz val="8"/>
      <color theme="0" tint="-0.249977111117893"/>
      <name val="Arial"/>
      <family val="2"/>
      <charset val="204"/>
    </font>
    <font>
      <b/>
      <sz val="11"/>
      <color theme="9" tint="-0.499984740745262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sz val="8"/>
      <color rgb="FF002060"/>
      <name val="Arial"/>
      <family val="2"/>
      <charset val="186"/>
    </font>
    <font>
      <b/>
      <i/>
      <sz val="8"/>
      <color rgb="FF002060"/>
      <name val="Arial"/>
      <family val="2"/>
      <charset val="186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sz val="8"/>
      <color rgb="FF7030A0"/>
      <name val="Arial"/>
      <family val="2"/>
    </font>
    <font>
      <b/>
      <i/>
      <sz val="8"/>
      <color rgb="FF7030A0"/>
      <name val="Arial"/>
      <family val="2"/>
    </font>
    <font>
      <sz val="8"/>
      <color theme="5" tint="-0.249977111117893"/>
      <name val="Arial"/>
      <family val="2"/>
      <charset val="186"/>
    </font>
    <font>
      <b/>
      <sz val="8"/>
      <color theme="5" tint="-0.249977111117893"/>
      <name val="Arial"/>
      <family val="2"/>
      <charset val="204"/>
    </font>
    <font>
      <b/>
      <i/>
      <sz val="8"/>
      <color theme="5" tint="-0.249977111117893"/>
      <name val="Arial"/>
      <family val="2"/>
      <charset val="204"/>
    </font>
    <font>
      <b/>
      <sz val="11"/>
      <color theme="9" tint="-0.249977111117893"/>
      <name val="Calibri"/>
      <family val="2"/>
      <charset val="204"/>
      <scheme val="minor"/>
    </font>
    <font>
      <sz val="8"/>
      <color theme="9" tint="-0.499984740745262"/>
      <name val="Arial"/>
      <family val="2"/>
      <charset val="204"/>
    </font>
    <font>
      <b/>
      <i/>
      <sz val="8"/>
      <color theme="9" tint="-0.499984740745262"/>
      <name val="Arial"/>
      <family val="2"/>
      <charset val="204"/>
    </font>
    <font>
      <b/>
      <i/>
      <sz val="8"/>
      <name val="Arial"/>
      <family val="2"/>
      <charset val="204"/>
    </font>
    <font>
      <sz val="8"/>
      <color theme="9" tint="-0.499984740745262"/>
      <name val="Arial"/>
      <family val="2"/>
    </font>
    <font>
      <b/>
      <i/>
      <sz val="8"/>
      <color theme="9" tint="-0.499984740745262"/>
      <name val="Arial"/>
      <family val="2"/>
    </font>
    <font>
      <sz val="8"/>
      <color theme="8" tint="-0.499984740745262"/>
      <name val="Arial"/>
      <family val="2"/>
      <charset val="204"/>
    </font>
    <font>
      <b/>
      <i/>
      <sz val="8"/>
      <color theme="8" tint="-0.499984740745262"/>
      <name val="Arial"/>
      <family val="2"/>
      <charset val="204"/>
    </font>
    <font>
      <b/>
      <sz val="11"/>
      <color rgb="FF7030A0"/>
      <name val="Calibri"/>
      <family val="2"/>
      <charset val="204"/>
      <scheme val="minor"/>
    </font>
    <font>
      <sz val="8"/>
      <color theme="1"/>
      <name val="Arial"/>
      <family val="2"/>
      <charset val="186"/>
    </font>
    <font>
      <sz val="11"/>
      <color theme="9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  <scheme val="minor"/>
    </font>
    <font>
      <sz val="8"/>
      <color rgb="FF0070C0"/>
      <name val="Arial"/>
      <family val="2"/>
      <charset val="204"/>
    </font>
    <font>
      <b/>
      <sz val="8"/>
      <color rgb="FF0070C0"/>
      <name val="Arial"/>
      <family val="2"/>
      <charset val="186"/>
    </font>
    <font>
      <b/>
      <i/>
      <sz val="8"/>
      <color rgb="FF0070C0"/>
      <name val="Arial"/>
      <family val="2"/>
      <charset val="186"/>
    </font>
    <font>
      <b/>
      <i/>
      <sz val="8"/>
      <color rgb="FF00B050"/>
      <name val="Arial"/>
      <family val="2"/>
      <charset val="186"/>
    </font>
    <font>
      <b/>
      <i/>
      <sz val="8"/>
      <color rgb="FFFF0000"/>
      <name val="Arial"/>
      <family val="2"/>
      <charset val="186"/>
    </font>
    <font>
      <sz val="8"/>
      <color rgb="FFFF0000"/>
      <name val="Arial"/>
      <family val="2"/>
      <charset val="204"/>
    </font>
    <font>
      <b/>
      <i/>
      <sz val="8"/>
      <color rgb="FF00B0F0"/>
      <name val="Arial"/>
      <family val="2"/>
      <charset val="186"/>
    </font>
    <font>
      <b/>
      <sz val="14"/>
      <color theme="1"/>
      <name val="Bookman Old Style"/>
      <family val="1"/>
      <charset val="186"/>
    </font>
    <font>
      <b/>
      <sz val="12"/>
      <color theme="1"/>
      <name val="Bookman Old Style"/>
      <family val="1"/>
      <charset val="186"/>
    </font>
    <font>
      <b/>
      <sz val="10"/>
      <color rgb="FF000000"/>
      <name val="Bookman Old Style"/>
      <family val="1"/>
      <charset val="186"/>
    </font>
    <font>
      <sz val="10"/>
      <color rgb="FF000000"/>
      <name val="Bookman Old Style"/>
      <family val="1"/>
      <charset val="186"/>
    </font>
    <font>
      <sz val="10"/>
      <color theme="1"/>
      <name val="Bookman Old Style"/>
      <family val="1"/>
      <charset val="186"/>
    </font>
    <font>
      <b/>
      <sz val="10"/>
      <color theme="1"/>
      <name val="Bookman Old Style"/>
      <family val="1"/>
      <charset val="186"/>
    </font>
    <font>
      <sz val="8"/>
      <color rgb="FF00B050"/>
      <name val="Arial"/>
      <family val="2"/>
      <charset val="186"/>
    </font>
    <font>
      <sz val="8"/>
      <color rgb="FF00B0F0"/>
      <name val="Arial"/>
      <family val="2"/>
      <charset val="186"/>
    </font>
    <font>
      <sz val="8"/>
      <color rgb="FF00B0F0"/>
      <name val="Arial"/>
      <family val="2"/>
      <charset val="204"/>
    </font>
    <font>
      <sz val="8"/>
      <color rgb="FF00B0F0"/>
      <name val="Arial"/>
      <family val="2"/>
    </font>
    <font>
      <b/>
      <i/>
      <sz val="8"/>
      <color rgb="FF00B0F0"/>
      <name val="Arial"/>
      <family val="2"/>
    </font>
    <font>
      <b/>
      <sz val="8"/>
      <color rgb="FF00B0F0"/>
      <name val="Arial"/>
      <family val="2"/>
    </font>
    <font>
      <b/>
      <sz val="8"/>
      <color rgb="FF7030A0"/>
      <name val="Arial"/>
      <family val="2"/>
    </font>
    <font>
      <sz val="8"/>
      <color rgb="FF00B050"/>
      <name val="Arial"/>
      <family val="2"/>
    </font>
    <font>
      <b/>
      <i/>
      <sz val="8"/>
      <color rgb="FF00B050"/>
      <name val="Arial"/>
      <family val="2"/>
    </font>
    <font>
      <sz val="8"/>
      <color rgb="FF00B050"/>
      <name val="Arial"/>
      <family val="2"/>
      <charset val="204"/>
    </font>
    <font>
      <b/>
      <i/>
      <sz val="8"/>
      <color rgb="FF00B050"/>
      <name val="Arial"/>
      <family val="2"/>
      <charset val="204"/>
    </font>
    <font>
      <sz val="8"/>
      <name val="Arial"/>
      <family val="2"/>
    </font>
    <font>
      <b/>
      <i/>
      <sz val="8"/>
      <name val="Arial"/>
      <family val="2"/>
    </font>
    <font>
      <b/>
      <i/>
      <sz val="8"/>
      <color rgb="FF00B0F0"/>
      <name val="Arial"/>
      <family val="2"/>
      <charset val="204"/>
    </font>
    <font>
      <sz val="7"/>
      <color rgb="FF000000"/>
      <name val="Times New Roman"/>
      <family val="1"/>
      <charset val="186"/>
    </font>
    <font>
      <sz val="10"/>
      <color rgb="FF000000"/>
      <name val="Symbol"/>
      <family val="1"/>
      <charset val="2"/>
    </font>
    <font>
      <b/>
      <sz val="7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11"/>
      <color theme="1"/>
      <name val="Bookman Old Style"/>
      <family val="1"/>
      <charset val="186"/>
    </font>
    <font>
      <sz val="11"/>
      <color rgb="FF000000"/>
      <name val="Bookman Old Style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Bookman Old Style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8"/>
      <name val="Arial"/>
      <family val="2"/>
    </font>
    <font>
      <b/>
      <sz val="8"/>
      <color theme="6" tint="0.39997558519241921"/>
      <name val="Arial"/>
      <family val="2"/>
      <charset val="204"/>
    </font>
    <font>
      <b/>
      <sz val="8"/>
      <color theme="6" tint="0.39997558519241921"/>
      <name val="Arial"/>
      <family val="2"/>
      <charset val="186"/>
    </font>
    <font>
      <sz val="8"/>
      <color theme="6" tint="0.39997558519241921"/>
      <name val="Arial"/>
      <family val="2"/>
      <charset val="186"/>
    </font>
    <font>
      <b/>
      <i/>
      <sz val="8"/>
      <color theme="6" tint="0.39997558519241921"/>
      <name val="Arial"/>
      <family val="2"/>
      <charset val="186"/>
    </font>
    <font>
      <sz val="11"/>
      <color theme="6" tint="0.39997558519241921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8"/>
      <color rgb="FF0070C0"/>
      <name val="Arial"/>
      <family val="2"/>
      <charset val="186"/>
    </font>
    <font>
      <b/>
      <i/>
      <sz val="8"/>
      <color rgb="FFFF0000"/>
      <name val="Arial"/>
      <family val="2"/>
      <charset val="204"/>
    </font>
    <font>
      <b/>
      <i/>
      <sz val="8"/>
      <color rgb="FFFF0000"/>
      <name val="Arial"/>
      <family val="2"/>
    </font>
    <font>
      <b/>
      <sz val="8"/>
      <color rgb="FF00B050"/>
      <name val="Arial"/>
      <family val="2"/>
    </font>
    <font>
      <b/>
      <i/>
      <sz val="8"/>
      <color rgb="FF0070C0"/>
      <name val="Arial"/>
      <family val="2"/>
    </font>
    <font>
      <b/>
      <i/>
      <sz val="8"/>
      <color rgb="FF0070C0"/>
      <name val="Arial"/>
      <family val="2"/>
      <charset val="204"/>
    </font>
    <font>
      <b/>
      <sz val="8"/>
      <color theme="9" tint="-0.499984740745262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i/>
      <sz val="11"/>
      <color theme="9" tint="-0.499984740745262"/>
      <name val="Calibri"/>
      <family val="2"/>
      <charset val="186"/>
      <scheme val="minor"/>
    </font>
    <font>
      <b/>
      <sz val="8"/>
      <color rgb="FF00B05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  <font>
      <b/>
      <sz val="8"/>
      <color rgb="FFFF0000"/>
      <name val="Arial"/>
      <family val="2"/>
      <charset val="186"/>
    </font>
    <font>
      <sz val="11"/>
      <color theme="9" tint="0.59999389629810485"/>
      <name val="Calibri"/>
      <family val="2"/>
      <charset val="186"/>
      <scheme val="minor"/>
    </font>
    <font>
      <b/>
      <sz val="8"/>
      <color theme="9" tint="0.59999389629810485"/>
      <name val="Arial"/>
      <family val="2"/>
      <charset val="186"/>
    </font>
    <font>
      <b/>
      <sz val="11"/>
      <color rgb="FF00B05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sz val="11"/>
      <color rgb="FF007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4">
    <xf numFmtId="0" fontId="0" fillId="0" borderId="0" xfId="0"/>
    <xf numFmtId="0" fontId="0" fillId="0" borderId="1" xfId="0" applyBorder="1"/>
    <xf numFmtId="0" fontId="2" fillId="0" borderId="5" xfId="0" applyFont="1" applyBorder="1"/>
    <xf numFmtId="0" fontId="2" fillId="0" borderId="11" xfId="0" applyFont="1" applyBorder="1"/>
    <xf numFmtId="0" fontId="9" fillId="0" borderId="15" xfId="0" applyFont="1" applyBorder="1"/>
    <xf numFmtId="0" fontId="2" fillId="0" borderId="16" xfId="0" applyFont="1" applyBorder="1"/>
    <xf numFmtId="0" fontId="13" fillId="0" borderId="16" xfId="0" applyFont="1" applyBorder="1"/>
    <xf numFmtId="0" fontId="14" fillId="0" borderId="16" xfId="0" applyFont="1" applyBorder="1"/>
    <xf numFmtId="0" fontId="16" fillId="2" borderId="17" xfId="0" applyFont="1" applyFill="1" applyBorder="1"/>
    <xf numFmtId="0" fontId="13" fillId="2" borderId="17" xfId="0" applyFont="1" applyFill="1" applyBorder="1"/>
    <xf numFmtId="0" fontId="14" fillId="2" borderId="17" xfId="0" applyFont="1" applyFill="1" applyBorder="1"/>
    <xf numFmtId="0" fontId="14" fillId="0" borderId="17" xfId="0" applyFont="1" applyBorder="1"/>
    <xf numFmtId="0" fontId="13" fillId="3" borderId="17" xfId="0" applyFont="1" applyFill="1" applyBorder="1"/>
    <xf numFmtId="0" fontId="14" fillId="3" borderId="17" xfId="0" applyFont="1" applyFill="1" applyBorder="1"/>
    <xf numFmtId="0" fontId="17" fillId="3" borderId="17" xfId="0" applyFont="1" applyFill="1" applyBorder="1"/>
    <xf numFmtId="0" fontId="18" fillId="3" borderId="17" xfId="0" applyFont="1" applyFill="1" applyBorder="1"/>
    <xf numFmtId="0" fontId="13" fillId="3" borderId="18" xfId="0" applyFont="1" applyFill="1" applyBorder="1"/>
    <xf numFmtId="0" fontId="14" fillId="3" borderId="18" xfId="0" applyFont="1" applyFill="1" applyBorder="1"/>
    <xf numFmtId="0" fontId="19" fillId="3" borderId="18" xfId="0" applyFont="1" applyFill="1" applyBorder="1"/>
    <xf numFmtId="0" fontId="20" fillId="3" borderId="18" xfId="0" applyFont="1" applyFill="1" applyBorder="1"/>
    <xf numFmtId="0" fontId="21" fillId="0" borderId="18" xfId="0" applyFont="1" applyBorder="1"/>
    <xf numFmtId="0" fontId="8" fillId="0" borderId="18" xfId="0" applyFont="1" applyBorder="1" applyAlignment="1">
      <alignment horizontal="center"/>
    </xf>
    <xf numFmtId="0" fontId="2" fillId="0" borderId="20" xfId="0" applyFont="1" applyBorder="1"/>
    <xf numFmtId="0" fontId="11" fillId="0" borderId="20" xfId="0" applyFont="1" applyBorder="1"/>
    <xf numFmtId="0" fontId="23" fillId="0" borderId="20" xfId="0" applyFont="1" applyBorder="1"/>
    <xf numFmtId="0" fontId="3" fillId="0" borderId="20" xfId="0" applyFont="1" applyBorder="1"/>
    <xf numFmtId="0" fontId="9" fillId="2" borderId="1" xfId="0" applyFont="1" applyFill="1" applyBorder="1"/>
    <xf numFmtId="0" fontId="9" fillId="0" borderId="1" xfId="0" applyFont="1" applyBorder="1"/>
    <xf numFmtId="0" fontId="19" fillId="3" borderId="1" xfId="0" applyFont="1" applyFill="1" applyBorder="1"/>
    <xf numFmtId="0" fontId="20" fillId="3" borderId="1" xfId="0" applyFont="1" applyFill="1" applyBorder="1"/>
    <xf numFmtId="0" fontId="17" fillId="3" borderId="1" xfId="0" applyFont="1" applyFill="1" applyBorder="1"/>
    <xf numFmtId="0" fontId="9" fillId="3" borderId="1" xfId="0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" fillId="0" borderId="22" xfId="0" applyFont="1" applyBorder="1"/>
    <xf numFmtId="0" fontId="11" fillId="0" borderId="22" xfId="0" applyFont="1" applyBorder="1"/>
    <xf numFmtId="0" fontId="23" fillId="0" borderId="22" xfId="0" applyFont="1" applyBorder="1"/>
    <xf numFmtId="0" fontId="3" fillId="0" borderId="22" xfId="0" applyFont="1" applyBorder="1"/>
    <xf numFmtId="0" fontId="9" fillId="2" borderId="23" xfId="0" applyFont="1" applyFill="1" applyBorder="1"/>
    <xf numFmtId="0" fontId="9" fillId="0" borderId="23" xfId="0" applyFont="1" applyBorder="1"/>
    <xf numFmtId="0" fontId="19" fillId="3" borderId="23" xfId="0" applyFont="1" applyFill="1" applyBorder="1"/>
    <xf numFmtId="0" fontId="9" fillId="3" borderId="23" xfId="0" applyFont="1" applyFill="1" applyBorder="1"/>
    <xf numFmtId="0" fontId="13" fillId="0" borderId="23" xfId="0" applyFont="1" applyBorder="1"/>
    <xf numFmtId="0" fontId="17" fillId="3" borderId="23" xfId="0" applyFont="1" applyFill="1" applyBorder="1"/>
    <xf numFmtId="0" fontId="21" fillId="0" borderId="23" xfId="0" applyFont="1" applyBorder="1"/>
    <xf numFmtId="0" fontId="2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2" fillId="0" borderId="25" xfId="0" applyFont="1" applyBorder="1"/>
    <xf numFmtId="0" fontId="11" fillId="0" borderId="25" xfId="0" applyFont="1" applyBorder="1"/>
    <xf numFmtId="0" fontId="14" fillId="0" borderId="25" xfId="0" applyFont="1" applyBorder="1"/>
    <xf numFmtId="0" fontId="13" fillId="0" borderId="25" xfId="0" applyFont="1" applyBorder="1"/>
    <xf numFmtId="0" fontId="16" fillId="2" borderId="18" xfId="0" applyFont="1" applyFill="1" applyBorder="1"/>
    <xf numFmtId="0" fontId="13" fillId="2" borderId="18" xfId="0" applyFont="1" applyFill="1" applyBorder="1"/>
    <xf numFmtId="0" fontId="14" fillId="2" borderId="18" xfId="0" applyFont="1" applyFill="1" applyBorder="1"/>
    <xf numFmtId="0" fontId="9" fillId="0" borderId="18" xfId="0" applyFont="1" applyBorder="1"/>
    <xf numFmtId="0" fontId="20" fillId="0" borderId="18" xfId="0" applyFont="1" applyBorder="1"/>
    <xf numFmtId="0" fontId="9" fillId="2" borderId="18" xfId="0" applyFont="1" applyFill="1" applyBorder="1"/>
    <xf numFmtId="0" fontId="13" fillId="0" borderId="18" xfId="0" applyFont="1" applyBorder="1"/>
    <xf numFmtId="0" fontId="14" fillId="0" borderId="18" xfId="0" applyFont="1" applyBorder="1"/>
    <xf numFmtId="0" fontId="15" fillId="2" borderId="18" xfId="0" applyFont="1" applyFill="1" applyBorder="1"/>
    <xf numFmtId="0" fontId="17" fillId="3" borderId="18" xfId="0" applyFont="1" applyFill="1" applyBorder="1"/>
    <xf numFmtId="0" fontId="9" fillId="3" borderId="18" xfId="0" applyFont="1" applyFill="1" applyBorder="1"/>
    <xf numFmtId="0" fontId="20" fillId="0" borderId="20" xfId="0" applyFont="1" applyBorder="1"/>
    <xf numFmtId="0" fontId="25" fillId="2" borderId="1" xfId="0" applyFont="1" applyFill="1" applyBorder="1"/>
    <xf numFmtId="0" fontId="20" fillId="0" borderId="1" xfId="0" applyFont="1" applyBorder="1"/>
    <xf numFmtId="0" fontId="20" fillId="2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3" fillId="2" borderId="23" xfId="0" applyFont="1" applyFill="1" applyBorder="1"/>
    <xf numFmtId="0" fontId="3" fillId="0" borderId="23" xfId="0" applyFont="1" applyBorder="1"/>
    <xf numFmtId="0" fontId="2" fillId="2" borderId="23" xfId="0" applyFont="1" applyFill="1" applyBorder="1"/>
    <xf numFmtId="0" fontId="2" fillId="3" borderId="23" xfId="0" applyFont="1" applyFill="1" applyBorder="1"/>
    <xf numFmtId="0" fontId="3" fillId="3" borderId="23" xfId="0" applyFont="1" applyFill="1" applyBorder="1"/>
    <xf numFmtId="0" fontId="9" fillId="0" borderId="24" xfId="0" applyFont="1" applyBorder="1"/>
    <xf numFmtId="0" fontId="3" fillId="3" borderId="18" xfId="0" applyFont="1" applyFill="1" applyBorder="1"/>
    <xf numFmtId="0" fontId="5" fillId="0" borderId="18" xfId="0" applyFont="1" applyBorder="1" applyAlignment="1">
      <alignment horizontal="center"/>
    </xf>
    <xf numFmtId="0" fontId="19" fillId="2" borderId="1" xfId="0" applyFont="1" applyFill="1" applyBorder="1"/>
    <xf numFmtId="0" fontId="20" fillId="0" borderId="22" xfId="0" applyFont="1" applyBorder="1"/>
    <xf numFmtId="0" fontId="19" fillId="0" borderId="22" xfId="0" applyFont="1" applyBorder="1"/>
    <xf numFmtId="0" fontId="20" fillId="2" borderId="23" xfId="0" applyFont="1" applyFill="1" applyBorder="1"/>
    <xf numFmtId="0" fontId="19" fillId="2" borderId="23" xfId="0" applyFont="1" applyFill="1" applyBorder="1"/>
    <xf numFmtId="0" fontId="19" fillId="0" borderId="23" xfId="0" applyFont="1" applyBorder="1"/>
    <xf numFmtId="0" fontId="20" fillId="0" borderId="23" xfId="0" applyFont="1" applyBorder="1"/>
    <xf numFmtId="0" fontId="27" fillId="3" borderId="23" xfId="0" applyFont="1" applyFill="1" applyBorder="1"/>
    <xf numFmtId="0" fontId="13" fillId="3" borderId="23" xfId="0" applyFont="1" applyFill="1" applyBorder="1"/>
    <xf numFmtId="0" fontId="14" fillId="3" borderId="23" xfId="0" applyFont="1" applyFill="1" applyBorder="1"/>
    <xf numFmtId="0" fontId="20" fillId="3" borderId="23" xfId="0" applyFont="1" applyFill="1" applyBorder="1"/>
    <xf numFmtId="0" fontId="9" fillId="0" borderId="2" xfId="0" applyFont="1" applyBorder="1" applyAlignment="1">
      <alignment horizontal="left"/>
    </xf>
    <xf numFmtId="0" fontId="11" fillId="0" borderId="5" xfId="0" applyFont="1" applyBorder="1"/>
    <xf numFmtId="0" fontId="14" fillId="0" borderId="5" xfId="0" applyFont="1" applyBorder="1"/>
    <xf numFmtId="0" fontId="13" fillId="0" borderId="5" xfId="0" applyFont="1" applyBorder="1"/>
    <xf numFmtId="0" fontId="16" fillId="2" borderId="9" xfId="0" applyFont="1" applyFill="1" applyBorder="1"/>
    <xf numFmtId="0" fontId="13" fillId="2" borderId="9" xfId="0" applyFont="1" applyFill="1" applyBorder="1"/>
    <xf numFmtId="0" fontId="14" fillId="2" borderId="9" xfId="0" applyFont="1" applyFill="1" applyBorder="1"/>
    <xf numFmtId="0" fontId="13" fillId="0" borderId="9" xfId="0" applyFont="1" applyBorder="1"/>
    <xf numFmtId="0" fontId="14" fillId="0" borderId="9" xfId="0" applyFont="1" applyBorder="1"/>
    <xf numFmtId="0" fontId="9" fillId="2" borderId="9" xfId="0" applyFont="1" applyFill="1" applyBorder="1"/>
    <xf numFmtId="0" fontId="13" fillId="3" borderId="9" xfId="0" applyFont="1" applyFill="1" applyBorder="1"/>
    <xf numFmtId="0" fontId="14" fillId="3" borderId="9" xfId="0" applyFont="1" applyFill="1" applyBorder="1"/>
    <xf numFmtId="0" fontId="17" fillId="3" borderId="9" xfId="0" applyFont="1" applyFill="1" applyBorder="1"/>
    <xf numFmtId="0" fontId="9" fillId="3" borderId="9" xfId="0" applyFont="1" applyFill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1" xfId="0" applyFont="1" applyBorder="1"/>
    <xf numFmtId="0" fontId="23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19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26" xfId="0" applyFont="1" applyBorder="1"/>
    <xf numFmtId="0" fontId="2" fillId="0" borderId="27" xfId="0" applyFont="1" applyBorder="1"/>
    <xf numFmtId="0" fontId="11" fillId="0" borderId="27" xfId="0" applyFont="1" applyBorder="1"/>
    <xf numFmtId="0" fontId="14" fillId="0" borderId="27" xfId="0" applyFont="1" applyBorder="1"/>
    <xf numFmtId="0" fontId="13" fillId="0" borderId="27" xfId="0" applyFont="1" applyBorder="1"/>
    <xf numFmtId="0" fontId="19" fillId="0" borderId="27" xfId="0" applyFont="1" applyBorder="1"/>
    <xf numFmtId="0" fontId="20" fillId="0" borderId="27" xfId="0" applyFont="1" applyBorder="1"/>
    <xf numFmtId="0" fontId="19" fillId="2" borderId="6" xfId="0" applyFont="1" applyFill="1" applyBorder="1"/>
    <xf numFmtId="0" fontId="20" fillId="2" borderId="6" xfId="0" applyFont="1" applyFill="1" applyBorder="1"/>
    <xf numFmtId="0" fontId="19" fillId="0" borderId="6" xfId="0" applyFont="1" applyBorder="1"/>
    <xf numFmtId="0" fontId="28" fillId="2" borderId="6" xfId="0" applyFont="1" applyFill="1" applyBorder="1"/>
    <xf numFmtId="0" fontId="29" fillId="2" borderId="6" xfId="0" applyFont="1" applyFill="1" applyBorder="1"/>
    <xf numFmtId="0" fontId="15" fillId="3" borderId="6" xfId="0" applyFont="1" applyFill="1" applyBorder="1"/>
    <xf numFmtId="0" fontId="16" fillId="3" borderId="6" xfId="0" applyFont="1" applyFill="1" applyBorder="1"/>
    <xf numFmtId="0" fontId="13" fillId="0" borderId="6" xfId="0" applyFont="1" applyBorder="1"/>
    <xf numFmtId="0" fontId="14" fillId="0" borderId="6" xfId="0" applyFont="1" applyBorder="1"/>
    <xf numFmtId="0" fontId="14" fillId="2" borderId="6" xfId="0" applyFont="1" applyFill="1" applyBorder="1"/>
    <xf numFmtId="0" fontId="13" fillId="3" borderId="6" xfId="0" applyFont="1" applyFill="1" applyBorder="1"/>
    <xf numFmtId="0" fontId="14" fillId="3" borderId="6" xfId="0" applyFont="1" applyFill="1" applyBorder="1"/>
    <xf numFmtId="0" fontId="5" fillId="0" borderId="6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23" fillId="0" borderId="27" xfId="0" applyFont="1" applyBorder="1"/>
    <xf numFmtId="0" fontId="3" fillId="0" borderId="27" xfId="0" applyFont="1" applyBorder="1"/>
    <xf numFmtId="0" fontId="9" fillId="2" borderId="6" xfId="0" applyFont="1" applyFill="1" applyBorder="1"/>
    <xf numFmtId="0" fontId="9" fillId="3" borderId="6" xfId="0" applyFont="1" applyFill="1" applyBorder="1"/>
    <xf numFmtId="0" fontId="17" fillId="3" borderId="6" xfId="0" applyFont="1" applyFill="1" applyBorder="1"/>
    <xf numFmtId="0" fontId="3" fillId="3" borderId="6" xfId="0" applyFont="1" applyFill="1" applyBorder="1"/>
    <xf numFmtId="0" fontId="26" fillId="3" borderId="6" xfId="0" applyFont="1" applyFill="1" applyBorder="1"/>
    <xf numFmtId="0" fontId="0" fillId="0" borderId="6" xfId="0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6" fillId="3" borderId="23" xfId="0" applyFont="1" applyFill="1" applyBorder="1"/>
    <xf numFmtId="0" fontId="31" fillId="0" borderId="23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3" fillId="0" borderId="5" xfId="0" applyFont="1" applyBorder="1"/>
    <xf numFmtId="0" fontId="20" fillId="2" borderId="9" xfId="0" applyFont="1" applyFill="1" applyBorder="1"/>
    <xf numFmtId="0" fontId="19" fillId="2" borderId="9" xfId="0" applyFont="1" applyFill="1" applyBorder="1"/>
    <xf numFmtId="0" fontId="15" fillId="0" borderId="9" xfId="0" applyFont="1" applyBorder="1"/>
    <xf numFmtId="0" fontId="16" fillId="0" borderId="9" xfId="0" applyFont="1" applyBorder="1"/>
    <xf numFmtId="0" fontId="3" fillId="3" borderId="9" xfId="0" applyFont="1" applyFill="1" applyBorder="1"/>
    <xf numFmtId="0" fontId="5" fillId="0" borderId="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15" fillId="0" borderId="22" xfId="0" applyFont="1" applyBorder="1"/>
    <xf numFmtId="0" fontId="16" fillId="0" borderId="22" xfId="0" applyFont="1" applyBorder="1"/>
    <xf numFmtId="0" fontId="14" fillId="0" borderId="23" xfId="0" applyFont="1" applyBorder="1"/>
    <xf numFmtId="0" fontId="30" fillId="0" borderId="23" xfId="0" applyFont="1" applyBorder="1" applyAlignment="1">
      <alignment horizontal="center"/>
    </xf>
    <xf numFmtId="0" fontId="19" fillId="0" borderId="9" xfId="0" applyFont="1" applyBorder="1"/>
    <xf numFmtId="0" fontId="15" fillId="2" borderId="9" xfId="0" applyFont="1" applyFill="1" applyBorder="1"/>
    <xf numFmtId="0" fontId="32" fillId="2" borderId="9" xfId="0" applyFont="1" applyFill="1" applyBorder="1"/>
    <xf numFmtId="0" fontId="8" fillId="0" borderId="4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0" fontId="3" fillId="3" borderId="1" xfId="0" applyFont="1" applyFill="1" applyBorder="1"/>
    <xf numFmtId="0" fontId="3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11" fillId="0" borderId="23" xfId="0" applyFont="1" applyBorder="1"/>
    <xf numFmtId="0" fontId="23" fillId="0" borderId="23" xfId="0" applyFont="1" applyBorder="1"/>
    <xf numFmtId="0" fontId="15" fillId="0" borderId="23" xfId="0" applyFont="1" applyBorder="1"/>
    <xf numFmtId="0" fontId="16" fillId="0" borderId="23" xfId="0" applyFont="1" applyBorder="1"/>
    <xf numFmtId="0" fontId="3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11" fillId="0" borderId="18" xfId="0" applyFont="1" applyBorder="1"/>
    <xf numFmtId="0" fontId="15" fillId="0" borderId="18" xfId="0" applyFont="1" applyBorder="1"/>
    <xf numFmtId="0" fontId="16" fillId="0" borderId="18" xfId="0" applyFont="1" applyBorder="1"/>
    <xf numFmtId="0" fontId="15" fillId="3" borderId="18" xfId="0" applyFont="1" applyFill="1" applyBorder="1"/>
    <xf numFmtId="0" fontId="16" fillId="3" borderId="18" xfId="0" applyFont="1" applyFill="1" applyBorder="1"/>
    <xf numFmtId="0" fontId="0" fillId="0" borderId="30" xfId="0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19" fillId="0" borderId="18" xfId="0" applyFont="1" applyBorder="1"/>
    <xf numFmtId="0" fontId="31" fillId="0" borderId="1" xfId="0" applyFont="1" applyBorder="1" applyAlignment="1">
      <alignment horizontal="center"/>
    </xf>
    <xf numFmtId="0" fontId="33" fillId="0" borderId="25" xfId="0" applyFont="1" applyBorder="1"/>
    <xf numFmtId="0" fontId="34" fillId="0" borderId="18" xfId="0" applyFont="1" applyBorder="1"/>
    <xf numFmtId="0" fontId="3" fillId="0" borderId="18" xfId="0" applyFont="1" applyBorder="1"/>
    <xf numFmtId="0" fontId="20" fillId="2" borderId="18" xfId="0" applyFont="1" applyFill="1" applyBorder="1"/>
    <xf numFmtId="0" fontId="3" fillId="2" borderId="18" xfId="0" applyFont="1" applyFill="1" applyBorder="1"/>
    <xf numFmtId="0" fontId="28" fillId="2" borderId="18" xfId="0" applyFont="1" applyFill="1" applyBorder="1"/>
    <xf numFmtId="0" fontId="29" fillId="2" borderId="18" xfId="0" applyFont="1" applyFill="1" applyBorder="1"/>
    <xf numFmtId="0" fontId="35" fillId="3" borderId="18" xfId="0" applyFont="1" applyFill="1" applyBorder="1"/>
    <xf numFmtId="0" fontId="28" fillId="3" borderId="18" xfId="0" applyFont="1" applyFill="1" applyBorder="1"/>
    <xf numFmtId="0" fontId="29" fillId="3" borderId="18" xfId="0" applyFont="1" applyFill="1" applyBorder="1"/>
    <xf numFmtId="0" fontId="4" fillId="0" borderId="18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23" fillId="0" borderId="18" xfId="0" applyFont="1" applyBorder="1"/>
    <xf numFmtId="0" fontId="4" fillId="0" borderId="1" xfId="0" applyFont="1" applyBorder="1" applyAlignment="1">
      <alignment horizontal="center"/>
    </xf>
    <xf numFmtId="0" fontId="12" fillId="0" borderId="23" xfId="0" applyFont="1" applyBorder="1"/>
    <xf numFmtId="0" fontId="35" fillId="3" borderId="23" xfId="0" applyFont="1" applyFill="1" applyBorder="1"/>
    <xf numFmtId="0" fontId="4" fillId="0" borderId="23" xfId="0" applyFont="1" applyBorder="1" applyAlignment="1">
      <alignment horizontal="center"/>
    </xf>
    <xf numFmtId="0" fontId="12" fillId="0" borderId="18" xfId="0" applyFont="1" applyBorder="1"/>
    <xf numFmtId="0" fontId="8" fillId="0" borderId="31" xfId="0" applyFont="1" applyBorder="1" applyAlignment="1">
      <alignment horizontal="center"/>
    </xf>
    <xf numFmtId="0" fontId="12" fillId="0" borderId="1" xfId="0" applyFont="1" applyBorder="1"/>
    <xf numFmtId="0" fontId="35" fillId="3" borderId="1" xfId="0" applyFont="1" applyFill="1" applyBorder="1"/>
    <xf numFmtId="0" fontId="8" fillId="0" borderId="28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26" fillId="0" borderId="26" xfId="0" applyFont="1" applyBorder="1" applyAlignment="1">
      <alignment horizontal="center"/>
    </xf>
    <xf numFmtId="0" fontId="11" fillId="0" borderId="6" xfId="0" applyFont="1" applyBorder="1"/>
    <xf numFmtId="0" fontId="12" fillId="0" borderId="6" xfId="0" applyFont="1" applyBorder="1"/>
    <xf numFmtId="0" fontId="20" fillId="0" borderId="6" xfId="0" applyFont="1" applyBorder="1"/>
    <xf numFmtId="0" fontId="3" fillId="2" borderId="6" xfId="0" applyFont="1" applyFill="1" applyBorder="1"/>
    <xf numFmtId="0" fontId="3" fillId="0" borderId="6" xfId="0" applyFont="1" applyBorder="1"/>
    <xf numFmtId="0" fontId="35" fillId="3" borderId="6" xfId="0" applyFont="1" applyFill="1" applyBorder="1"/>
    <xf numFmtId="0" fontId="4" fillId="0" borderId="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8" fillId="2" borderId="18" xfId="0" applyFont="1" applyFill="1" applyBorder="1"/>
    <xf numFmtId="0" fontId="39" fillId="2" borderId="18" xfId="0" applyFont="1" applyFill="1" applyBorder="1"/>
    <xf numFmtId="0" fontId="9" fillId="0" borderId="21" xfId="0" applyFont="1" applyBorder="1" applyAlignment="1">
      <alignment horizontal="left"/>
    </xf>
    <xf numFmtId="0" fontId="33" fillId="0" borderId="22" xfId="0" applyFont="1" applyBorder="1"/>
    <xf numFmtId="0" fontId="34" fillId="0" borderId="23" xfId="0" applyFont="1" applyBorder="1"/>
    <xf numFmtId="0" fontId="15" fillId="2" borderId="23" xfId="0" applyFont="1" applyFill="1" applyBorder="1"/>
    <xf numFmtId="0" fontId="16" fillId="2" borderId="23" xfId="0" applyFont="1" applyFill="1" applyBorder="1"/>
    <xf numFmtId="0" fontId="38" fillId="2" borderId="23" xfId="0" applyFont="1" applyFill="1" applyBorder="1"/>
    <xf numFmtId="0" fontId="39" fillId="2" borderId="23" xfId="0" applyFont="1" applyFill="1" applyBorder="1"/>
    <xf numFmtId="0" fontId="28" fillId="2" borderId="23" xfId="0" applyFont="1" applyFill="1" applyBorder="1"/>
    <xf numFmtId="0" fontId="29" fillId="2" borderId="23" xfId="0" applyFont="1" applyFill="1" applyBorder="1"/>
    <xf numFmtId="0" fontId="15" fillId="3" borderId="23" xfId="0" applyFont="1" applyFill="1" applyBorder="1"/>
    <xf numFmtId="0" fontId="16" fillId="3" borderId="23" xfId="0" applyFont="1" applyFill="1" applyBorder="1"/>
    <xf numFmtId="0" fontId="28" fillId="3" borderId="23" xfId="0" applyFont="1" applyFill="1" applyBorder="1"/>
    <xf numFmtId="0" fontId="29" fillId="3" borderId="23" xfId="0" applyFont="1" applyFill="1" applyBorder="1"/>
    <xf numFmtId="0" fontId="36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2" fillId="2" borderId="18" xfId="0" applyFont="1" applyFill="1" applyBorder="1"/>
    <xf numFmtId="0" fontId="37" fillId="0" borderId="1" xfId="0" applyFont="1" applyBorder="1" applyAlignment="1">
      <alignment horizontal="center"/>
    </xf>
    <xf numFmtId="0" fontId="2" fillId="0" borderId="32" xfId="0" applyFont="1" applyBorder="1"/>
    <xf numFmtId="0" fontId="2" fillId="0" borderId="23" xfId="0" applyFont="1" applyBorder="1"/>
    <xf numFmtId="0" fontId="2" fillId="0" borderId="18" xfId="0" applyFont="1" applyBorder="1"/>
    <xf numFmtId="0" fontId="4" fillId="0" borderId="9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2" fillId="0" borderId="1" xfId="0" applyFont="1" applyBorder="1"/>
    <xf numFmtId="0" fontId="37" fillId="0" borderId="6" xfId="0" applyFont="1" applyBorder="1" applyAlignment="1">
      <alignment horizontal="center"/>
    </xf>
    <xf numFmtId="0" fontId="3" fillId="0" borderId="9" xfId="0" applyFont="1" applyBorder="1"/>
    <xf numFmtId="0" fontId="41" fillId="0" borderId="18" xfId="0" applyFont="1" applyBorder="1"/>
    <xf numFmtId="0" fontId="42" fillId="0" borderId="18" xfId="0" applyFont="1" applyBorder="1"/>
    <xf numFmtId="0" fontId="3" fillId="2" borderId="9" xfId="0" applyFont="1" applyFill="1" applyBorder="1"/>
    <xf numFmtId="0" fontId="35" fillId="3" borderId="9" xfId="0" applyFont="1" applyFill="1" applyBorder="1"/>
    <xf numFmtId="0" fontId="40" fillId="0" borderId="20" xfId="0" applyFont="1" applyBorder="1"/>
    <xf numFmtId="0" fontId="2" fillId="2" borderId="6" xfId="0" applyFont="1" applyFill="1" applyBorder="1"/>
    <xf numFmtId="0" fontId="40" fillId="0" borderId="22" xfId="0" applyFont="1" applyBorder="1"/>
    <xf numFmtId="0" fontId="40" fillId="0" borderId="5" xfId="0" applyFont="1" applyBorder="1"/>
    <xf numFmtId="0" fontId="2" fillId="2" borderId="9" xfId="0" applyFont="1" applyFill="1" applyBorder="1"/>
    <xf numFmtId="0" fontId="40" fillId="0" borderId="27" xfId="0" applyFont="1" applyBorder="1"/>
    <xf numFmtId="0" fontId="40" fillId="0" borderId="21" xfId="0" applyFont="1" applyBorder="1"/>
    <xf numFmtId="0" fontId="25" fillId="2" borderId="23" xfId="0" applyFont="1" applyFill="1" applyBorder="1"/>
    <xf numFmtId="0" fontId="19" fillId="2" borderId="18" xfId="0" applyFont="1" applyFill="1" applyBorder="1"/>
    <xf numFmtId="0" fontId="15" fillId="0" borderId="6" xfId="0" applyFont="1" applyBorder="1"/>
    <xf numFmtId="0" fontId="16" fillId="0" borderId="6" xfId="0" applyFont="1" applyBorder="1"/>
    <xf numFmtId="0" fontId="46" fillId="0" borderId="23" xfId="0" applyFont="1" applyBorder="1"/>
    <xf numFmtId="0" fontId="47" fillId="0" borderId="18" xfId="0" applyFont="1" applyBorder="1"/>
    <xf numFmtId="0" fontId="26" fillId="0" borderId="1" xfId="0" applyFont="1" applyBorder="1"/>
    <xf numFmtId="0" fontId="19" fillId="3" borderId="6" xfId="0" applyFont="1" applyFill="1" applyBorder="1"/>
    <xf numFmtId="0" fontId="20" fillId="3" borderId="6" xfId="0" applyFont="1" applyFill="1" applyBorder="1"/>
    <xf numFmtId="0" fontId="2" fillId="0" borderId="21" xfId="0" applyFont="1" applyBorder="1"/>
    <xf numFmtId="0" fontId="26" fillId="0" borderId="23" xfId="0" applyFont="1" applyBorder="1"/>
    <xf numFmtId="0" fontId="48" fillId="0" borderId="1" xfId="0" applyFont="1" applyBorder="1" applyAlignment="1">
      <alignment horizontal="center"/>
    </xf>
    <xf numFmtId="0" fontId="10" fillId="3" borderId="23" xfId="0" applyFont="1" applyFill="1" applyBorder="1"/>
    <xf numFmtId="0" fontId="49" fillId="0" borderId="17" xfId="0" applyFont="1" applyBorder="1"/>
    <xf numFmtId="0" fontId="50" fillId="0" borderId="17" xfId="0" applyFont="1" applyBorder="1"/>
    <xf numFmtId="0" fontId="11" fillId="0" borderId="17" xfId="0" applyFont="1" applyBorder="1"/>
    <xf numFmtId="0" fontId="13" fillId="2" borderId="16" xfId="0" applyFont="1" applyFill="1" applyBorder="1"/>
    <xf numFmtId="0" fontId="19" fillId="3" borderId="17" xfId="0" applyFont="1" applyFill="1" applyBorder="1"/>
    <xf numFmtId="0" fontId="20" fillId="3" borderId="17" xfId="0" applyFont="1" applyFill="1" applyBorder="1"/>
    <xf numFmtId="0" fontId="36" fillId="0" borderId="31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20" fillId="0" borderId="9" xfId="0" applyFont="1" applyBorder="1"/>
    <xf numFmtId="0" fontId="48" fillId="0" borderId="9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15" fillId="0" borderId="17" xfId="0" applyFont="1" applyBorder="1"/>
    <xf numFmtId="0" fontId="16" fillId="0" borderId="17" xfId="0" applyFont="1" applyBorder="1"/>
    <xf numFmtId="0" fontId="15" fillId="2" borderId="17" xfId="0" applyFont="1" applyFill="1" applyBorder="1"/>
    <xf numFmtId="0" fontId="20" fillId="2" borderId="17" xfId="0" applyFont="1" applyFill="1" applyBorder="1"/>
    <xf numFmtId="0" fontId="15" fillId="3" borderId="17" xfId="0" applyFont="1" applyFill="1" applyBorder="1"/>
    <xf numFmtId="0" fontId="16" fillId="3" borderId="17" xfId="0" applyFont="1" applyFill="1" applyBorder="1"/>
    <xf numFmtId="0" fontId="11" fillId="2" borderId="18" xfId="0" applyFont="1" applyFill="1" applyBorder="1"/>
    <xf numFmtId="0" fontId="4" fillId="0" borderId="28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3" fillId="0" borderId="18" xfId="0" applyFont="1" applyBorder="1"/>
    <xf numFmtId="0" fontId="12" fillId="2" borderId="18" xfId="0" applyFont="1" applyFill="1" applyBorder="1"/>
    <xf numFmtId="0" fontId="36" fillId="0" borderId="1" xfId="0" applyFont="1" applyBorder="1" applyAlignment="1">
      <alignment horizontal="center"/>
    </xf>
    <xf numFmtId="0" fontId="52" fillId="2" borderId="18" xfId="0" applyFont="1" applyFill="1" applyBorder="1"/>
    <xf numFmtId="0" fontId="53" fillId="2" borderId="18" xfId="0" applyFont="1" applyFill="1" applyBorder="1"/>
    <xf numFmtId="0" fontId="45" fillId="0" borderId="21" xfId="0" applyFont="1" applyBorder="1" applyAlignment="1">
      <alignment horizontal="center"/>
    </xf>
    <xf numFmtId="0" fontId="2" fillId="0" borderId="9" xfId="0" applyFont="1" applyBorder="1"/>
    <xf numFmtId="0" fontId="36" fillId="0" borderId="9" xfId="0" applyFont="1" applyBorder="1" applyAlignment="1">
      <alignment horizontal="center"/>
    </xf>
    <xf numFmtId="0" fontId="2" fillId="0" borderId="6" xfId="0" applyFont="1" applyBorder="1"/>
    <xf numFmtId="0" fontId="36" fillId="0" borderId="6" xfId="0" applyFont="1" applyBorder="1" applyAlignment="1">
      <alignment horizontal="center"/>
    </xf>
    <xf numFmtId="0" fontId="28" fillId="0" borderId="23" xfId="0" applyFont="1" applyBorder="1"/>
    <xf numFmtId="0" fontId="29" fillId="0" borderId="23" xfId="0" applyFont="1" applyBorder="1"/>
    <xf numFmtId="0" fontId="54" fillId="2" borderId="23" xfId="0" applyFont="1" applyFill="1" applyBorder="1"/>
    <xf numFmtId="0" fontId="55" fillId="2" borderId="23" xfId="0" applyFont="1" applyFill="1" applyBorder="1"/>
    <xf numFmtId="0" fontId="52" fillId="0" borderId="18" xfId="0" applyFont="1" applyBorder="1"/>
    <xf numFmtId="0" fontId="53" fillId="0" borderId="18" xfId="0" applyFont="1" applyBorder="1"/>
    <xf numFmtId="0" fontId="23" fillId="2" borderId="18" xfId="0" applyFont="1" applyFill="1" applyBorder="1"/>
    <xf numFmtId="0" fontId="56" fillId="0" borderId="18" xfId="0" applyFont="1" applyBorder="1" applyAlignment="1">
      <alignment horizontal="center"/>
    </xf>
    <xf numFmtId="0" fontId="11" fillId="2" borderId="23" xfId="0" applyFont="1" applyFill="1" applyBorder="1"/>
    <xf numFmtId="0" fontId="12" fillId="2" borderId="23" xfId="0" applyFont="1" applyFill="1" applyBorder="1"/>
    <xf numFmtId="0" fontId="32" fillId="0" borderId="6" xfId="0" applyFont="1" applyBorder="1"/>
    <xf numFmtId="0" fontId="15" fillId="3" borderId="9" xfId="0" applyFont="1" applyFill="1" applyBorder="1"/>
    <xf numFmtId="0" fontId="16" fillId="3" borderId="9" xfId="0" applyFont="1" applyFill="1" applyBorder="1"/>
    <xf numFmtId="0" fontId="36" fillId="0" borderId="4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0" fillId="0" borderId="19" xfId="0" applyBorder="1"/>
    <xf numFmtId="0" fontId="57" fillId="0" borderId="20" xfId="0" applyFont="1" applyBorder="1"/>
    <xf numFmtId="0" fontId="0" fillId="2" borderId="1" xfId="0" applyFill="1" applyBorder="1"/>
    <xf numFmtId="0" fontId="0" fillId="3" borderId="1" xfId="0" applyFill="1" applyBorder="1"/>
    <xf numFmtId="0" fontId="58" fillId="0" borderId="28" xfId="0" applyFont="1" applyBorder="1"/>
    <xf numFmtId="0" fontId="59" fillId="0" borderId="28" xfId="0" applyFont="1" applyBorder="1"/>
    <xf numFmtId="0" fontId="31" fillId="0" borderId="28" xfId="0" applyFont="1" applyBorder="1"/>
    <xf numFmtId="0" fontId="45" fillId="0" borderId="10" xfId="0" applyFont="1" applyBorder="1" applyAlignment="1">
      <alignment horizontal="center"/>
    </xf>
    <xf numFmtId="0" fontId="2" fillId="0" borderId="14" xfId="0" applyFont="1" applyBorder="1"/>
    <xf numFmtId="0" fontId="20" fillId="0" borderId="14" xfId="0" applyFont="1" applyBorder="1"/>
    <xf numFmtId="0" fontId="3" fillId="0" borderId="14" xfId="0" applyFont="1" applyBorder="1"/>
    <xf numFmtId="0" fontId="2" fillId="2" borderId="14" xfId="0" applyFont="1" applyFill="1" applyBorder="1"/>
    <xf numFmtId="0" fontId="9" fillId="2" borderId="14" xfId="0" applyFont="1" applyFill="1" applyBorder="1"/>
    <xf numFmtId="0" fontId="9" fillId="3" borderId="14" xfId="0" applyFont="1" applyFill="1" applyBorder="1"/>
    <xf numFmtId="0" fontId="17" fillId="3" borderId="14" xfId="0" applyFont="1" applyFill="1" applyBorder="1"/>
    <xf numFmtId="0" fontId="4" fillId="0" borderId="14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9" fillId="3" borderId="9" xfId="0" applyFont="1" applyFill="1" applyBorder="1"/>
    <xf numFmtId="0" fontId="20" fillId="3" borderId="9" xfId="0" applyFont="1" applyFill="1" applyBorder="1"/>
    <xf numFmtId="0" fontId="11" fillId="0" borderId="9" xfId="0" applyFont="1" applyBorder="1"/>
    <xf numFmtId="0" fontId="19" fillId="0" borderId="25" xfId="0" applyFont="1" applyBorder="1"/>
    <xf numFmtId="0" fontId="15" fillId="0" borderId="26" xfId="0" applyFont="1" applyBorder="1" applyAlignment="1">
      <alignment horizontal="center"/>
    </xf>
    <xf numFmtId="0" fontId="20" fillId="0" borderId="25" xfId="0" applyFont="1" applyBorder="1"/>
    <xf numFmtId="0" fontId="15" fillId="0" borderId="24" xfId="0" applyFont="1" applyBorder="1" applyAlignment="1">
      <alignment horizontal="center"/>
    </xf>
    <xf numFmtId="0" fontId="19" fillId="0" borderId="20" xfId="0" applyFont="1" applyBorder="1"/>
    <xf numFmtId="0" fontId="13" fillId="3" borderId="1" xfId="0" applyFont="1" applyFill="1" applyBorder="1"/>
    <xf numFmtId="0" fontId="14" fillId="3" borderId="1" xfId="0" applyFont="1" applyFill="1" applyBorder="1"/>
    <xf numFmtId="0" fontId="60" fillId="3" borderId="6" xfId="0" applyFont="1" applyFill="1" applyBorder="1"/>
    <xf numFmtId="0" fontId="19" fillId="2" borderId="17" xfId="0" applyFont="1" applyFill="1" applyBorder="1"/>
    <xf numFmtId="0" fontId="19" fillId="0" borderId="17" xfId="0" applyFont="1" applyBorder="1"/>
    <xf numFmtId="0" fontId="62" fillId="0" borderId="18" xfId="0" applyFont="1" applyBorder="1"/>
    <xf numFmtId="0" fontId="63" fillId="0" borderId="18" xfId="0" applyFont="1" applyBorder="1"/>
    <xf numFmtId="0" fontId="63" fillId="2" borderId="18" xfId="0" applyFont="1" applyFill="1" applyBorder="1"/>
    <xf numFmtId="0" fontId="13" fillId="2" borderId="23" xfId="0" applyFont="1" applyFill="1" applyBorder="1"/>
    <xf numFmtId="0" fontId="14" fillId="2" borderId="23" xfId="0" applyFont="1" applyFill="1" applyBorder="1"/>
    <xf numFmtId="0" fontId="63" fillId="0" borderId="1" xfId="0" applyFont="1" applyBorder="1"/>
    <xf numFmtId="0" fontId="64" fillId="2" borderId="18" xfId="0" applyFont="1" applyFill="1" applyBorder="1"/>
    <xf numFmtId="0" fontId="62" fillId="0" borderId="23" xfId="0" applyFont="1" applyBorder="1"/>
    <xf numFmtId="0" fontId="19" fillId="0" borderId="19" xfId="0" applyFont="1" applyBorder="1" applyAlignment="1">
      <alignment horizontal="center"/>
    </xf>
    <xf numFmtId="0" fontId="64" fillId="2" borderId="9" xfId="0" applyFont="1" applyFill="1" applyBorder="1"/>
    <xf numFmtId="0" fontId="21" fillId="0" borderId="1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6" fillId="0" borderId="18" xfId="0" applyFont="1" applyBorder="1"/>
    <xf numFmtId="0" fontId="62" fillId="0" borderId="6" xfId="0" applyFont="1" applyBorder="1"/>
    <xf numFmtId="0" fontId="0" fillId="3" borderId="18" xfId="0" applyFill="1" applyBorder="1"/>
    <xf numFmtId="0" fontId="67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76" fillId="0" borderId="25" xfId="0" applyFont="1" applyBorder="1"/>
    <xf numFmtId="0" fontId="77" fillId="0" borderId="18" xfId="0" applyFont="1" applyBorder="1"/>
    <xf numFmtId="0" fontId="76" fillId="0" borderId="27" xfId="0" applyFont="1" applyBorder="1"/>
    <xf numFmtId="0" fontId="78" fillId="0" borderId="6" xfId="0" applyFont="1" applyBorder="1"/>
    <xf numFmtId="0" fontId="76" fillId="0" borderId="22" xfId="0" applyFont="1" applyBorder="1"/>
    <xf numFmtId="0" fontId="78" fillId="0" borderId="23" xfId="0" applyFont="1" applyBorder="1"/>
    <xf numFmtId="0" fontId="77" fillId="0" borderId="17" xfId="0" applyFont="1" applyBorder="1"/>
    <xf numFmtId="0" fontId="43" fillId="0" borderId="5" xfId="0" applyFont="1" applyBorder="1"/>
    <xf numFmtId="0" fontId="43" fillId="0" borderId="27" xfId="0" applyFont="1" applyBorder="1"/>
    <xf numFmtId="0" fontId="79" fillId="0" borderId="6" xfId="0" applyFont="1" applyBorder="1"/>
    <xf numFmtId="0" fontId="43" fillId="0" borderId="22" xfId="0" applyFont="1" applyBorder="1"/>
    <xf numFmtId="0" fontId="44" fillId="0" borderId="23" xfId="0" applyFont="1" applyBorder="1"/>
    <xf numFmtId="0" fontId="43" fillId="0" borderId="25" xfId="0" applyFont="1" applyBorder="1"/>
    <xf numFmtId="0" fontId="44" fillId="0" borderId="18" xfId="0" applyFont="1" applyBorder="1"/>
    <xf numFmtId="0" fontId="80" fillId="0" borderId="25" xfId="0" applyFont="1" applyBorder="1"/>
    <xf numFmtId="0" fontId="81" fillId="0" borderId="18" xfId="0" applyFont="1" applyBorder="1"/>
    <xf numFmtId="0" fontId="82" fillId="0" borderId="18" xfId="0" applyFont="1" applyBorder="1"/>
    <xf numFmtId="0" fontId="83" fillId="0" borderId="18" xfId="0" applyFont="1" applyBorder="1"/>
    <xf numFmtId="0" fontId="51" fillId="0" borderId="18" xfId="0" applyFont="1" applyBorder="1"/>
    <xf numFmtId="0" fontId="84" fillId="0" borderId="18" xfId="0" applyFont="1" applyBorder="1"/>
    <xf numFmtId="0" fontId="85" fillId="0" borderId="18" xfId="0" applyFont="1" applyBorder="1"/>
    <xf numFmtId="0" fontId="84" fillId="0" borderId="5" xfId="0" applyFont="1" applyBorder="1"/>
    <xf numFmtId="0" fontId="85" fillId="0" borderId="5" xfId="0" applyFont="1" applyBorder="1"/>
    <xf numFmtId="0" fontId="84" fillId="0" borderId="27" xfId="0" applyFont="1" applyBorder="1"/>
    <xf numFmtId="0" fontId="85" fillId="0" borderId="27" xfId="0" applyFont="1" applyBorder="1"/>
    <xf numFmtId="0" fontId="84" fillId="0" borderId="25" xfId="0" applyFont="1" applyBorder="1"/>
    <xf numFmtId="0" fontId="51" fillId="0" borderId="16" xfId="0" applyFont="1" applyBorder="1"/>
    <xf numFmtId="0" fontId="79" fillId="0" borderId="18" xfId="0" applyFont="1" applyBorder="1"/>
    <xf numFmtId="0" fontId="44" fillId="0" borderId="1" xfId="0" applyFont="1" applyBorder="1"/>
    <xf numFmtId="0" fontId="19" fillId="0" borderId="5" xfId="0" applyFont="1" applyBorder="1"/>
    <xf numFmtId="0" fontId="20" fillId="0" borderId="5" xfId="0" applyFont="1" applyBorder="1"/>
    <xf numFmtId="0" fontId="73" fillId="0" borderId="18" xfId="0" applyFont="1" applyBorder="1"/>
    <xf numFmtId="0" fontId="43" fillId="0" borderId="9" xfId="0" applyFont="1" applyBorder="1"/>
    <xf numFmtId="0" fontId="74" fillId="0" borderId="18" xfId="0" applyFont="1" applyBorder="1"/>
    <xf numFmtId="0" fontId="75" fillId="0" borderId="17" xfId="0" applyFont="1" applyBorder="1"/>
    <xf numFmtId="0" fontId="86" fillId="0" borderId="17" xfId="0" applyFont="1" applyBorder="1"/>
    <xf numFmtId="2" fontId="14" fillId="0" borderId="9" xfId="0" applyNumberFormat="1" applyFont="1" applyBorder="1"/>
    <xf numFmtId="2" fontId="44" fillId="0" borderId="18" xfId="0" applyNumberFormat="1" applyFont="1" applyBorder="1"/>
    <xf numFmtId="2" fontId="85" fillId="0" borderId="25" xfId="0" applyNumberFormat="1" applyFont="1" applyBorder="1"/>
    <xf numFmtId="2" fontId="51" fillId="0" borderId="25" xfId="0" applyNumberFormat="1" applyFont="1" applyBorder="1"/>
    <xf numFmtId="2" fontId="85" fillId="0" borderId="5" xfId="0" applyNumberFormat="1" applyFont="1" applyBorder="1"/>
    <xf numFmtId="2" fontId="20" fillId="0" borderId="18" xfId="0" applyNumberFormat="1" applyFont="1" applyBorder="1"/>
    <xf numFmtId="2" fontId="63" fillId="0" borderId="18" xfId="0" applyNumberFormat="1" applyFont="1" applyBorder="1"/>
    <xf numFmtId="2" fontId="14" fillId="0" borderId="18" xfId="0" applyNumberFormat="1" applyFont="1" applyBorder="1"/>
    <xf numFmtId="2" fontId="20" fillId="0" borderId="6" xfId="0" applyNumberFormat="1" applyFont="1" applyBorder="1"/>
    <xf numFmtId="0" fontId="5" fillId="0" borderId="31" xfId="0" applyFont="1" applyBorder="1" applyAlignment="1">
      <alignment horizontal="center"/>
    </xf>
    <xf numFmtId="2" fontId="21" fillId="0" borderId="18" xfId="0" applyNumberFormat="1" applyFont="1" applyBorder="1"/>
    <xf numFmtId="0" fontId="68" fillId="0" borderId="0" xfId="0" applyFont="1" applyAlignment="1">
      <alignment horizontal="center" vertical="center"/>
    </xf>
    <xf numFmtId="0" fontId="71" fillId="0" borderId="0" xfId="0" applyFont="1"/>
    <xf numFmtId="0" fontId="0" fillId="0" borderId="0" xfId="0" applyAlignment="1">
      <alignment horizontal="center"/>
    </xf>
    <xf numFmtId="0" fontId="88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91" fillId="0" borderId="0" xfId="0" applyFont="1"/>
    <xf numFmtId="0" fontId="95" fillId="0" borderId="0" xfId="0" applyFont="1"/>
    <xf numFmtId="0" fontId="69" fillId="2" borderId="37" xfId="0" applyFont="1" applyFill="1" applyBorder="1" applyAlignment="1">
      <alignment horizontal="center" vertical="center" wrapText="1"/>
    </xf>
    <xf numFmtId="49" fontId="72" fillId="0" borderId="24" xfId="0" applyNumberFormat="1" applyFont="1" applyBorder="1" applyAlignment="1">
      <alignment horizontal="center"/>
    </xf>
    <xf numFmtId="49" fontId="72" fillId="0" borderId="19" xfId="0" applyNumberFormat="1" applyFont="1" applyBorder="1" applyAlignment="1">
      <alignment horizontal="left"/>
    </xf>
    <xf numFmtId="49" fontId="72" fillId="0" borderId="19" xfId="0" applyNumberFormat="1" applyFont="1" applyBorder="1" applyAlignment="1">
      <alignment horizontal="center"/>
    </xf>
    <xf numFmtId="49" fontId="72" fillId="0" borderId="2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6" fillId="3" borderId="9" xfId="0" applyFont="1" applyFill="1" applyBorder="1"/>
    <xf numFmtId="0" fontId="19" fillId="0" borderId="2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" fillId="3" borderId="6" xfId="0" applyFont="1" applyFill="1" applyBorder="1"/>
    <xf numFmtId="2" fontId="21" fillId="0" borderId="23" xfId="0" applyNumberFormat="1" applyFont="1" applyBorder="1"/>
    <xf numFmtId="2" fontId="20" fillId="0" borderId="27" xfId="0" applyNumberFormat="1" applyFont="1" applyBorder="1"/>
    <xf numFmtId="2" fontId="85" fillId="0" borderId="18" xfId="0" applyNumberFormat="1" applyFont="1" applyBorder="1"/>
    <xf numFmtId="0" fontId="15" fillId="3" borderId="1" xfId="0" applyFont="1" applyFill="1" applyBorder="1"/>
    <xf numFmtId="0" fontId="16" fillId="3" borderId="1" xfId="0" applyFont="1" applyFill="1" applyBorder="1"/>
    <xf numFmtId="0" fontId="23" fillId="0" borderId="6" xfId="0" applyFont="1" applyBorder="1"/>
    <xf numFmtId="2" fontId="20" fillId="0" borderId="25" xfId="0" applyNumberFormat="1" applyFont="1" applyBorder="1"/>
    <xf numFmtId="2" fontId="51" fillId="0" borderId="27" xfId="0" applyNumberFormat="1" applyFont="1" applyBorder="1"/>
    <xf numFmtId="2" fontId="8" fillId="0" borderId="18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3" fillId="0" borderId="5" xfId="0" applyFont="1" applyBorder="1"/>
    <xf numFmtId="0" fontId="26" fillId="0" borderId="20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2" fontId="85" fillId="0" borderId="27" xfId="0" applyNumberFormat="1" applyFont="1" applyBorder="1"/>
    <xf numFmtId="2" fontId="51" fillId="0" borderId="16" xfId="0" applyNumberFormat="1" applyFont="1" applyBorder="1"/>
    <xf numFmtId="0" fontId="19" fillId="0" borderId="16" xfId="0" applyFont="1" applyBorder="1"/>
    <xf numFmtId="2" fontId="20" fillId="0" borderId="16" xfId="0" applyNumberFormat="1" applyFont="1" applyBorder="1"/>
    <xf numFmtId="0" fontId="9" fillId="0" borderId="5" xfId="0" applyFont="1" applyBorder="1"/>
    <xf numFmtId="0" fontId="9" fillId="0" borderId="27" xfId="0" applyFont="1" applyBorder="1"/>
    <xf numFmtId="0" fontId="9" fillId="0" borderId="25" xfId="0" applyFont="1" applyBorder="1"/>
    <xf numFmtId="0" fontId="9" fillId="0" borderId="16" xfId="0" applyFont="1" applyBorder="1"/>
    <xf numFmtId="2" fontId="20" fillId="0" borderId="5" xfId="0" applyNumberFormat="1" applyFont="1" applyBorder="1"/>
    <xf numFmtId="0" fontId="9" fillId="0" borderId="26" xfId="0" applyFont="1" applyBorder="1" applyAlignment="1">
      <alignment horizontal="left"/>
    </xf>
    <xf numFmtId="0" fontId="3" fillId="3" borderId="14" xfId="0" applyFont="1" applyFill="1" applyBorder="1"/>
    <xf numFmtId="0" fontId="43" fillId="0" borderId="23" xfId="0" applyFont="1" applyBorder="1"/>
    <xf numFmtId="2" fontId="44" fillId="0" borderId="22" xfId="0" applyNumberFormat="1" applyFont="1" applyBorder="1"/>
    <xf numFmtId="0" fontId="13" fillId="0" borderId="22" xfId="0" applyFont="1" applyBorder="1"/>
    <xf numFmtId="0" fontId="14" fillId="0" borderId="22" xfId="0" applyFont="1" applyBorder="1"/>
    <xf numFmtId="0" fontId="85" fillId="0" borderId="25" xfId="0" applyFont="1" applyBorder="1"/>
    <xf numFmtId="0" fontId="3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84" fillId="0" borderId="8" xfId="0" applyFont="1" applyBorder="1" applyAlignment="1">
      <alignment horizontal="center"/>
    </xf>
    <xf numFmtId="0" fontId="96" fillId="0" borderId="15" xfId="0" applyFont="1" applyBorder="1" applyAlignment="1">
      <alignment horizontal="left"/>
    </xf>
    <xf numFmtId="2" fontId="20" fillId="2" borderId="6" xfId="0" applyNumberFormat="1" applyFont="1" applyFill="1" applyBorder="1"/>
    <xf numFmtId="0" fontId="25" fillId="3" borderId="1" xfId="0" applyFont="1" applyFill="1" applyBorder="1"/>
    <xf numFmtId="0" fontId="2" fillId="3" borderId="18" xfId="0" applyFont="1" applyFill="1" applyBorder="1"/>
    <xf numFmtId="0" fontId="2" fillId="3" borderId="9" xfId="0" applyFont="1" applyFill="1" applyBorder="1"/>
    <xf numFmtId="0" fontId="25" fillId="3" borderId="23" xfId="0" applyFont="1" applyFill="1" applyBorder="1"/>
    <xf numFmtId="0" fontId="9" fillId="3" borderId="17" xfId="0" applyFont="1" applyFill="1" applyBorder="1"/>
    <xf numFmtId="0" fontId="2" fillId="3" borderId="14" xfId="0" applyFont="1" applyFill="1" applyBorder="1"/>
    <xf numFmtId="0" fontId="26" fillId="3" borderId="17" xfId="0" applyFont="1" applyFill="1" applyBorder="1"/>
    <xf numFmtId="0" fontId="63" fillId="3" borderId="18" xfId="0" applyFont="1" applyFill="1" applyBorder="1"/>
    <xf numFmtId="0" fontId="26" fillId="3" borderId="18" xfId="0" applyFont="1" applyFill="1" applyBorder="1"/>
    <xf numFmtId="0" fontId="64" fillId="3" borderId="18" xfId="0" applyFont="1" applyFill="1" applyBorder="1"/>
    <xf numFmtId="0" fontId="62" fillId="3" borderId="23" xfId="0" applyFont="1" applyFill="1" applyBorder="1"/>
    <xf numFmtId="2" fontId="20" fillId="3" borderId="18" xfId="0" applyNumberFormat="1" applyFont="1" applyFill="1" applyBorder="1"/>
    <xf numFmtId="2" fontId="20" fillId="3" borderId="9" xfId="0" applyNumberFormat="1" applyFont="1" applyFill="1" applyBorder="1"/>
    <xf numFmtId="0" fontId="64" fillId="3" borderId="17" xfId="0" applyFont="1" applyFill="1" applyBorder="1"/>
    <xf numFmtId="0" fontId="62" fillId="3" borderId="1" xfId="0" applyFont="1" applyFill="1" applyBorder="1"/>
    <xf numFmtId="0" fontId="62" fillId="3" borderId="9" xfId="0" applyFont="1" applyFill="1" applyBorder="1"/>
    <xf numFmtId="0" fontId="62" fillId="3" borderId="18" xfId="0" applyFont="1" applyFill="1" applyBorder="1"/>
    <xf numFmtId="2" fontId="8" fillId="0" borderId="9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84" fillId="0" borderId="1" xfId="0" applyFont="1" applyBorder="1"/>
    <xf numFmtId="2" fontId="85" fillId="0" borderId="1" xfId="0" applyNumberFormat="1" applyFont="1" applyBorder="1"/>
    <xf numFmtId="2" fontId="19" fillId="0" borderId="5" xfId="0" applyNumberFormat="1" applyFont="1" applyBorder="1"/>
    <xf numFmtId="0" fontId="84" fillId="0" borderId="23" xfId="0" applyFont="1" applyBorder="1"/>
    <xf numFmtId="2" fontId="85" fillId="0" borderId="23" xfId="0" applyNumberFormat="1" applyFont="1" applyBorder="1"/>
    <xf numFmtId="0" fontId="13" fillId="3" borderId="14" xfId="0" applyFont="1" applyFill="1" applyBorder="1"/>
    <xf numFmtId="0" fontId="14" fillId="3" borderId="14" xfId="0" applyFont="1" applyFill="1" applyBorder="1"/>
    <xf numFmtId="2" fontId="21" fillId="0" borderId="14" xfId="0" applyNumberFormat="1" applyFont="1" applyBorder="1"/>
    <xf numFmtId="0" fontId="19" fillId="0" borderId="8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2" fontId="20" fillId="3" borderId="23" xfId="0" applyNumberFormat="1" applyFont="1" applyFill="1" applyBorder="1"/>
    <xf numFmtId="2" fontId="20" fillId="2" borderId="1" xfId="0" applyNumberFormat="1" applyFont="1" applyFill="1" applyBorder="1"/>
    <xf numFmtId="2" fontId="20" fillId="2" borderId="9" xfId="0" applyNumberFormat="1" applyFont="1" applyFill="1" applyBorder="1"/>
    <xf numFmtId="0" fontId="11" fillId="0" borderId="21" xfId="0" applyFont="1" applyBorder="1" applyAlignment="1">
      <alignment horizontal="center"/>
    </xf>
    <xf numFmtId="2" fontId="19" fillId="0" borderId="18" xfId="0" applyNumberFormat="1" applyFont="1" applyBorder="1"/>
    <xf numFmtId="2" fontId="20" fillId="3" borderId="6" xfId="0" applyNumberFormat="1" applyFont="1" applyFill="1" applyBorder="1"/>
    <xf numFmtId="2" fontId="20" fillId="3" borderId="1" xfId="0" applyNumberFormat="1" applyFont="1" applyFill="1" applyBorder="1"/>
    <xf numFmtId="2" fontId="21" fillId="0" borderId="1" xfId="0" applyNumberFormat="1" applyFont="1" applyBorder="1"/>
    <xf numFmtId="0" fontId="97" fillId="3" borderId="23" xfId="0" applyFont="1" applyFill="1" applyBorder="1"/>
    <xf numFmtId="0" fontId="97" fillId="3" borderId="9" xfId="0" applyFont="1" applyFill="1" applyBorder="1"/>
    <xf numFmtId="0" fontId="97" fillId="3" borderId="1" xfId="0" applyFont="1" applyFill="1" applyBorder="1"/>
    <xf numFmtId="2" fontId="21" fillId="0" borderId="6" xfId="0" applyNumberFormat="1" applyFont="1" applyBorder="1"/>
    <xf numFmtId="0" fontId="3" fillId="3" borderId="20" xfId="0" applyFont="1" applyFill="1" applyBorder="1"/>
    <xf numFmtId="0" fontId="3" fillId="3" borderId="22" xfId="0" applyFont="1" applyFill="1" applyBorder="1"/>
    <xf numFmtId="0" fontId="15" fillId="3" borderId="25" xfId="0" applyFont="1" applyFill="1" applyBorder="1"/>
    <xf numFmtId="0" fontId="20" fillId="3" borderId="20" xfId="0" applyFont="1" applyFill="1" applyBorder="1"/>
    <xf numFmtId="0" fontId="19" fillId="3" borderId="22" xfId="0" applyFont="1" applyFill="1" applyBorder="1"/>
    <xf numFmtId="0" fontId="15" fillId="3" borderId="5" xfId="0" applyFont="1" applyFill="1" applyBorder="1"/>
    <xf numFmtId="0" fontId="3" fillId="3" borderId="5" xfId="0" applyFont="1" applyFill="1" applyBorder="1"/>
    <xf numFmtId="0" fontId="3" fillId="3" borderId="27" xfId="0" applyFont="1" applyFill="1" applyBorder="1"/>
    <xf numFmtId="0" fontId="15" fillId="3" borderId="27" xfId="0" applyFont="1" applyFill="1" applyBorder="1"/>
    <xf numFmtId="0" fontId="19" fillId="3" borderId="27" xfId="0" applyFont="1" applyFill="1" applyBorder="1"/>
    <xf numFmtId="0" fontId="19" fillId="3" borderId="5" xfId="0" applyFont="1" applyFill="1" applyBorder="1"/>
    <xf numFmtId="0" fontId="2" fillId="3" borderId="17" xfId="0" applyFont="1" applyFill="1" applyBorder="1"/>
    <xf numFmtId="0" fontId="51" fillId="3" borderId="17" xfId="0" applyFont="1" applyFill="1" applyBorder="1"/>
    <xf numFmtId="0" fontId="19" fillId="3" borderId="25" xfId="0" applyFont="1" applyFill="1" applyBorder="1"/>
    <xf numFmtId="0" fontId="63" fillId="3" borderId="1" xfId="0" applyFont="1" applyFill="1" applyBorder="1"/>
    <xf numFmtId="0" fontId="63" fillId="3" borderId="6" xfId="0" applyFont="1" applyFill="1" applyBorder="1"/>
    <xf numFmtId="0" fontId="19" fillId="3" borderId="16" xfId="0" applyFont="1" applyFill="1" applyBorder="1"/>
    <xf numFmtId="2" fontId="20" fillId="3" borderId="17" xfId="0" applyNumberFormat="1" applyFont="1" applyFill="1" applyBorder="1"/>
    <xf numFmtId="0" fontId="23" fillId="0" borderId="9" xfId="0" applyFont="1" applyBorder="1"/>
    <xf numFmtId="0" fontId="19" fillId="3" borderId="7" xfId="0" applyFont="1" applyFill="1" applyBorder="1"/>
    <xf numFmtId="0" fontId="62" fillId="3" borderId="6" xfId="0" applyFont="1" applyFill="1" applyBorder="1"/>
    <xf numFmtId="2" fontId="20" fillId="2" borderId="18" xfId="0" applyNumberFormat="1" applyFont="1" applyFill="1" applyBorder="1"/>
    <xf numFmtId="2" fontId="4" fillId="0" borderId="9" xfId="0" applyNumberFormat="1" applyFont="1" applyBorder="1" applyAlignment="1">
      <alignment horizontal="center"/>
    </xf>
    <xf numFmtId="2" fontId="21" fillId="0" borderId="31" xfId="0" applyNumberFormat="1" applyFont="1" applyBorder="1" applyAlignment="1">
      <alignment horizontal="center"/>
    </xf>
    <xf numFmtId="0" fontId="15" fillId="3" borderId="16" xfId="0" applyFont="1" applyFill="1" applyBorder="1"/>
    <xf numFmtId="0" fontId="19" fillId="3" borderId="20" xfId="0" applyFont="1" applyFill="1" applyBorder="1"/>
    <xf numFmtId="0" fontId="53" fillId="3" borderId="18" xfId="0" applyFont="1" applyFill="1" applyBorder="1"/>
    <xf numFmtId="0" fontId="19" fillId="3" borderId="14" xfId="0" applyFont="1" applyFill="1" applyBorder="1"/>
    <xf numFmtId="0" fontId="98" fillId="3" borderId="18" xfId="0" applyFont="1" applyFill="1" applyBorder="1"/>
    <xf numFmtId="0" fontId="98" fillId="3" borderId="1" xfId="0" applyFont="1" applyFill="1" applyBorder="1"/>
    <xf numFmtId="0" fontId="98" fillId="3" borderId="6" xfId="0" applyFont="1" applyFill="1" applyBorder="1"/>
    <xf numFmtId="0" fontId="99" fillId="3" borderId="23" xfId="0" applyFont="1" applyFill="1" applyBorder="1"/>
    <xf numFmtId="0" fontId="100" fillId="3" borderId="23" xfId="0" applyFont="1" applyFill="1" applyBorder="1"/>
    <xf numFmtId="0" fontId="98" fillId="3" borderId="9" xfId="0" applyFont="1" applyFill="1" applyBorder="1"/>
    <xf numFmtId="0" fontId="99" fillId="3" borderId="6" xfId="0" applyFont="1" applyFill="1" applyBorder="1"/>
    <xf numFmtId="0" fontId="100" fillId="3" borderId="6" xfId="0" applyFont="1" applyFill="1" applyBorder="1"/>
    <xf numFmtId="0" fontId="26" fillId="3" borderId="1" xfId="0" applyFont="1" applyFill="1" applyBorder="1"/>
    <xf numFmtId="0" fontId="98" fillId="3" borderId="23" xfId="0" applyFont="1" applyFill="1" applyBorder="1"/>
    <xf numFmtId="0" fontId="101" fillId="3" borderId="1" xfId="0" applyFont="1" applyFill="1" applyBorder="1"/>
    <xf numFmtId="0" fontId="98" fillId="3" borderId="14" xfId="0" applyFont="1" applyFill="1" applyBorder="1"/>
    <xf numFmtId="0" fontId="2" fillId="3" borderId="3" xfId="0" applyFont="1" applyFill="1" applyBorder="1"/>
    <xf numFmtId="0" fontId="2" fillId="3" borderId="5" xfId="0" applyFont="1" applyFill="1" applyBorder="1"/>
    <xf numFmtId="0" fontId="2" fillId="3" borderId="11" xfId="0" applyFont="1" applyFill="1" applyBorder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10" xfId="0" applyFont="1" applyFill="1" applyBorder="1"/>
    <xf numFmtId="2" fontId="20" fillId="2" borderId="23" xfId="0" applyNumberFormat="1" applyFont="1" applyFill="1" applyBorder="1"/>
    <xf numFmtId="0" fontId="13" fillId="2" borderId="6" xfId="0" applyFont="1" applyFill="1" applyBorder="1"/>
    <xf numFmtId="0" fontId="43" fillId="2" borderId="9" xfId="0" applyFont="1" applyFill="1" applyBorder="1"/>
    <xf numFmtId="0" fontId="44" fillId="2" borderId="9" xfId="0" applyFont="1" applyFill="1" applyBorder="1"/>
    <xf numFmtId="0" fontId="32" fillId="2" borderId="1" xfId="0" applyFont="1" applyFill="1" applyBorder="1"/>
    <xf numFmtId="0" fontId="49" fillId="2" borderId="7" xfId="0" applyFont="1" applyFill="1" applyBorder="1"/>
    <xf numFmtId="0" fontId="50" fillId="2" borderId="33" xfId="0" applyFont="1" applyFill="1" applyBorder="1"/>
    <xf numFmtId="0" fontId="51" fillId="2" borderId="1" xfId="0" applyFont="1" applyFill="1" applyBorder="1"/>
    <xf numFmtId="0" fontId="9" fillId="2" borderId="17" xfId="0" applyFont="1" applyFill="1" applyBorder="1"/>
    <xf numFmtId="2" fontId="20" fillId="2" borderId="7" xfId="0" applyNumberFormat="1" applyFont="1" applyFill="1" applyBorder="1"/>
    <xf numFmtId="0" fontId="14" fillId="4" borderId="17" xfId="0" applyFont="1" applyFill="1" applyBorder="1"/>
    <xf numFmtId="0" fontId="9" fillId="4" borderId="1" xfId="0" applyFont="1" applyFill="1" applyBorder="1"/>
    <xf numFmtId="0" fontId="9" fillId="4" borderId="6" xfId="0" applyFont="1" applyFill="1" applyBorder="1"/>
    <xf numFmtId="0" fontId="9" fillId="4" borderId="23" xfId="0" applyFont="1" applyFill="1" applyBorder="1"/>
    <xf numFmtId="0" fontId="13" fillId="4" borderId="18" xfId="0" applyFont="1" applyFill="1" applyBorder="1"/>
    <xf numFmtId="0" fontId="14" fillId="4" borderId="18" xfId="0" applyFont="1" applyFill="1" applyBorder="1"/>
    <xf numFmtId="0" fontId="19" fillId="4" borderId="18" xfId="0" applyFont="1" applyFill="1" applyBorder="1"/>
    <xf numFmtId="2" fontId="20" fillId="4" borderId="18" xfId="0" applyNumberFormat="1" applyFont="1" applyFill="1" applyBorder="1"/>
    <xf numFmtId="0" fontId="19" fillId="4" borderId="1" xfId="0" applyFont="1" applyFill="1" applyBorder="1"/>
    <xf numFmtId="0" fontId="20" fillId="4" borderId="1" xfId="0" applyFont="1" applyFill="1" applyBorder="1"/>
    <xf numFmtId="0" fontId="19" fillId="4" borderId="6" xfId="0" applyFont="1" applyFill="1" applyBorder="1"/>
    <xf numFmtId="0" fontId="20" fillId="4" borderId="6" xfId="0" applyFont="1" applyFill="1" applyBorder="1"/>
    <xf numFmtId="0" fontId="19" fillId="4" borderId="23" xfId="0" applyFont="1" applyFill="1" applyBorder="1"/>
    <xf numFmtId="0" fontId="20" fillId="4" borderId="23" xfId="0" applyFont="1" applyFill="1" applyBorder="1"/>
    <xf numFmtId="0" fontId="14" fillId="4" borderId="9" xfId="0" applyFont="1" applyFill="1" applyBorder="1"/>
    <xf numFmtId="0" fontId="13" fillId="4" borderId="9" xfId="0" applyFont="1" applyFill="1" applyBorder="1"/>
    <xf numFmtId="0" fontId="14" fillId="4" borderId="6" xfId="0" applyFont="1" applyFill="1" applyBorder="1"/>
    <xf numFmtId="0" fontId="9" fillId="4" borderId="9" xfId="0" applyFont="1" applyFill="1" applyBorder="1"/>
    <xf numFmtId="0" fontId="16" fillId="4" borderId="18" xfId="0" applyFont="1" applyFill="1" applyBorder="1"/>
    <xf numFmtId="0" fontId="3" fillId="4" borderId="18" xfId="0" applyFont="1" applyFill="1" applyBorder="1"/>
    <xf numFmtId="0" fontId="3" fillId="4" borderId="23" xfId="0" applyFont="1" applyFill="1" applyBorder="1"/>
    <xf numFmtId="0" fontId="3" fillId="4" borderId="1" xfId="0" applyFont="1" applyFill="1" applyBorder="1"/>
    <xf numFmtId="0" fontId="3" fillId="4" borderId="6" xfId="0" applyFont="1" applyFill="1" applyBorder="1"/>
    <xf numFmtId="0" fontId="16" fillId="4" borderId="23" xfId="0" applyFont="1" applyFill="1" applyBorder="1"/>
    <xf numFmtId="0" fontId="20" fillId="4" borderId="18" xfId="0" applyFont="1" applyFill="1" applyBorder="1"/>
    <xf numFmtId="0" fontId="3" fillId="4" borderId="9" xfId="0" applyFont="1" applyFill="1" applyBorder="1"/>
    <xf numFmtId="0" fontId="13" fillId="4" borderId="6" xfId="0" applyFont="1" applyFill="1" applyBorder="1"/>
    <xf numFmtId="0" fontId="2" fillId="4" borderId="23" xfId="0" applyFont="1" applyFill="1" applyBorder="1"/>
    <xf numFmtId="0" fontId="9" fillId="4" borderId="18" xfId="0" applyFont="1" applyFill="1" applyBorder="1"/>
    <xf numFmtId="0" fontId="15" fillId="4" borderId="17" xfId="0" applyFont="1" applyFill="1" applyBorder="1"/>
    <xf numFmtId="0" fontId="16" fillId="4" borderId="17" xfId="0" applyFont="1" applyFill="1" applyBorder="1"/>
    <xf numFmtId="0" fontId="15" fillId="4" borderId="18" xfId="0" applyFont="1" applyFill="1" applyBorder="1"/>
    <xf numFmtId="0" fontId="19" fillId="5" borderId="18" xfId="0" applyFont="1" applyFill="1" applyBorder="1"/>
    <xf numFmtId="0" fontId="20" fillId="5" borderId="18" xfId="0" applyFont="1" applyFill="1" applyBorder="1"/>
    <xf numFmtId="0" fontId="19" fillId="5" borderId="1" xfId="0" applyFont="1" applyFill="1" applyBorder="1"/>
    <xf numFmtId="2" fontId="20" fillId="5" borderId="1" xfId="0" applyNumberFormat="1" applyFont="1" applyFill="1" applyBorder="1"/>
    <xf numFmtId="0" fontId="19" fillId="5" borderId="6" xfId="0" applyFont="1" applyFill="1" applyBorder="1"/>
    <xf numFmtId="0" fontId="9" fillId="5" borderId="6" xfId="0" applyFont="1" applyFill="1" applyBorder="1"/>
    <xf numFmtId="0" fontId="20" fillId="5" borderId="6" xfId="0" applyFont="1" applyFill="1" applyBorder="1"/>
    <xf numFmtId="2" fontId="20" fillId="5" borderId="6" xfId="0" applyNumberFormat="1" applyFont="1" applyFill="1" applyBorder="1"/>
    <xf numFmtId="0" fontId="19" fillId="5" borderId="14" xfId="0" applyFont="1" applyFill="1" applyBorder="1"/>
    <xf numFmtId="0" fontId="20" fillId="5" borderId="23" xfId="0" applyFont="1" applyFill="1" applyBorder="1"/>
    <xf numFmtId="0" fontId="98" fillId="5" borderId="18" xfId="0" applyFont="1" applyFill="1" applyBorder="1"/>
    <xf numFmtId="0" fontId="98" fillId="5" borderId="1" xfId="0" applyFont="1" applyFill="1" applyBorder="1"/>
    <xf numFmtId="0" fontId="97" fillId="5" borderId="23" xfId="0" applyFont="1" applyFill="1" applyBorder="1"/>
    <xf numFmtId="0" fontId="99" fillId="5" borderId="18" xfId="0" applyFont="1" applyFill="1" applyBorder="1"/>
    <xf numFmtId="0" fontId="100" fillId="5" borderId="18" xfId="0" applyFont="1" applyFill="1" applyBorder="1"/>
    <xf numFmtId="0" fontId="98" fillId="5" borderId="6" xfId="0" applyFont="1" applyFill="1" applyBorder="1"/>
    <xf numFmtId="0" fontId="99" fillId="5" borderId="23" xfId="0" applyFont="1" applyFill="1" applyBorder="1"/>
    <xf numFmtId="0" fontId="100" fillId="5" borderId="23" xfId="0" applyFont="1" applyFill="1" applyBorder="1"/>
    <xf numFmtId="0" fontId="98" fillId="5" borderId="9" xfId="0" applyFont="1" applyFill="1" applyBorder="1"/>
    <xf numFmtId="0" fontId="99" fillId="5" borderId="6" xfId="0" applyFont="1" applyFill="1" applyBorder="1"/>
    <xf numFmtId="0" fontId="100" fillId="5" borderId="6" xfId="0" applyFont="1" applyFill="1" applyBorder="1"/>
    <xf numFmtId="0" fontId="97" fillId="5" borderId="9" xfId="0" applyFont="1" applyFill="1" applyBorder="1"/>
    <xf numFmtId="0" fontId="97" fillId="5" borderId="6" xfId="0" applyFont="1" applyFill="1" applyBorder="1"/>
    <xf numFmtId="0" fontId="97" fillId="5" borderId="1" xfId="0" applyFont="1" applyFill="1" applyBorder="1"/>
    <xf numFmtId="0" fontId="99" fillId="5" borderId="9" xfId="0" applyFont="1" applyFill="1" applyBorder="1"/>
    <xf numFmtId="0" fontId="100" fillId="5" borderId="9" xfId="0" applyFont="1" applyFill="1" applyBorder="1"/>
    <xf numFmtId="0" fontId="98" fillId="5" borderId="23" xfId="0" applyFont="1" applyFill="1" applyBorder="1"/>
    <xf numFmtId="0" fontId="97" fillId="5" borderId="18" xfId="0" applyFont="1" applyFill="1" applyBorder="1"/>
    <xf numFmtId="0" fontId="14" fillId="3" borderId="25" xfId="0" applyFont="1" applyFill="1" applyBorder="1"/>
    <xf numFmtId="0" fontId="9" fillId="5" borderId="23" xfId="0" applyFont="1" applyFill="1" applyBorder="1"/>
    <xf numFmtId="0" fontId="9" fillId="5" borderId="18" xfId="0" applyFont="1" applyFill="1" applyBorder="1"/>
    <xf numFmtId="0" fontId="9" fillId="5" borderId="1" xfId="0" applyFont="1" applyFill="1" applyBorder="1"/>
    <xf numFmtId="0" fontId="3" fillId="5" borderId="23" xfId="0" applyFont="1" applyFill="1" applyBorder="1"/>
    <xf numFmtId="0" fontId="13" fillId="5" borderId="18" xfId="0" applyFont="1" applyFill="1" applyBorder="1"/>
    <xf numFmtId="0" fontId="14" fillId="5" borderId="18" xfId="0" applyFont="1" applyFill="1" applyBorder="1"/>
    <xf numFmtId="0" fontId="19" fillId="5" borderId="23" xfId="0" applyFont="1" applyFill="1" applyBorder="1"/>
    <xf numFmtId="0" fontId="9" fillId="5" borderId="9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1" xfId="0" applyFont="1" applyFill="1" applyBorder="1"/>
    <xf numFmtId="0" fontId="13" fillId="5" borderId="23" xfId="0" applyFont="1" applyFill="1" applyBorder="1"/>
    <xf numFmtId="0" fontId="14" fillId="5" borderId="23" xfId="0" applyFont="1" applyFill="1" applyBorder="1"/>
    <xf numFmtId="0" fontId="3" fillId="5" borderId="18" xfId="0" applyFont="1" applyFill="1" applyBorder="1"/>
    <xf numFmtId="2" fontId="20" fillId="5" borderId="18" xfId="0" applyNumberFormat="1" applyFont="1" applyFill="1" applyBorder="1"/>
    <xf numFmtId="0" fontId="102" fillId="0" borderId="19" xfId="0" applyFont="1" applyBorder="1" applyAlignment="1">
      <alignment horizontal="center"/>
    </xf>
    <xf numFmtId="0" fontId="102" fillId="5" borderId="18" xfId="0" applyFont="1" applyFill="1" applyBorder="1"/>
    <xf numFmtId="0" fontId="64" fillId="5" borderId="18" xfId="0" applyFont="1" applyFill="1" applyBorder="1"/>
    <xf numFmtId="0" fontId="102" fillId="5" borderId="1" xfId="0" applyFont="1" applyFill="1" applyBorder="1"/>
    <xf numFmtId="2" fontId="64" fillId="5" borderId="1" xfId="0" applyNumberFormat="1" applyFont="1" applyFill="1" applyBorder="1"/>
    <xf numFmtId="0" fontId="102" fillId="5" borderId="6" xfId="0" applyFont="1" applyFill="1" applyBorder="1"/>
    <xf numFmtId="0" fontId="64" fillId="5" borderId="6" xfId="0" applyFont="1" applyFill="1" applyBorder="1"/>
    <xf numFmtId="0" fontId="6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02" fillId="0" borderId="26" xfId="0" applyFont="1" applyBorder="1" applyAlignment="1">
      <alignment horizontal="center"/>
    </xf>
    <xf numFmtId="0" fontId="65" fillId="0" borderId="5" xfId="0" applyFont="1" applyBorder="1"/>
    <xf numFmtId="0" fontId="65" fillId="0" borderId="25" xfId="0" applyFont="1" applyBorder="1"/>
    <xf numFmtId="0" fontId="103" fillId="0" borderId="25" xfId="0" applyFont="1" applyBorder="1"/>
    <xf numFmtId="0" fontId="65" fillId="0" borderId="16" xfId="0" applyFont="1" applyBorder="1"/>
    <xf numFmtId="0" fontId="73" fillId="0" borderId="26" xfId="0" applyFont="1" applyBorder="1" applyAlignment="1">
      <alignment horizontal="center"/>
    </xf>
    <xf numFmtId="0" fontId="80" fillId="0" borderId="27" xfId="0" applyFont="1" applyBorder="1"/>
    <xf numFmtId="0" fontId="82" fillId="0" borderId="27" xfId="0" applyFont="1" applyBorder="1"/>
    <xf numFmtId="0" fontId="85" fillId="0" borderId="1" xfId="0" applyFont="1" applyBorder="1"/>
    <xf numFmtId="0" fontId="15" fillId="2" borderId="1" xfId="0" applyFont="1" applyFill="1" applyBorder="1"/>
    <xf numFmtId="0" fontId="16" fillId="2" borderId="1" xfId="0" applyFont="1" applyFill="1" applyBorder="1"/>
    <xf numFmtId="0" fontId="13" fillId="4" borderId="1" xfId="0" applyFont="1" applyFill="1" applyBorder="1"/>
    <xf numFmtId="0" fontId="14" fillId="4" borderId="1" xfId="0" applyFont="1" applyFill="1" applyBorder="1"/>
    <xf numFmtId="0" fontId="21" fillId="0" borderId="1" xfId="0" applyFont="1" applyBorder="1"/>
    <xf numFmtId="0" fontId="1" fillId="0" borderId="1" xfId="0" applyFont="1" applyBorder="1" applyAlignment="1">
      <alignment horizontal="center"/>
    </xf>
    <xf numFmtId="0" fontId="99" fillId="3" borderId="9" xfId="0" applyFont="1" applyFill="1" applyBorder="1"/>
    <xf numFmtId="0" fontId="100" fillId="3" borderId="9" xfId="0" applyFont="1" applyFill="1" applyBorder="1"/>
    <xf numFmtId="0" fontId="0" fillId="0" borderId="18" xfId="0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80" fillId="0" borderId="5" xfId="0" applyFont="1" applyBorder="1"/>
    <xf numFmtId="0" fontId="80" fillId="0" borderId="1" xfId="0" applyFont="1" applyBorder="1"/>
    <xf numFmtId="0" fontId="13" fillId="2" borderId="1" xfId="0" applyFont="1" applyFill="1" applyBorder="1"/>
    <xf numFmtId="0" fontId="14" fillId="2" borderId="1" xfId="0" applyFont="1" applyFill="1" applyBorder="1"/>
    <xf numFmtId="0" fontId="99" fillId="5" borderId="1" xfId="0" applyFont="1" applyFill="1" applyBorder="1"/>
    <xf numFmtId="0" fontId="100" fillId="5" borderId="1" xfId="0" applyFont="1" applyFill="1" applyBorder="1"/>
    <xf numFmtId="0" fontId="96" fillId="0" borderId="5" xfId="0" applyFont="1" applyBorder="1"/>
    <xf numFmtId="0" fontId="31" fillId="0" borderId="3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0" fontId="104" fillId="0" borderId="18" xfId="0" applyFont="1" applyBorder="1"/>
    <xf numFmtId="0" fontId="105" fillId="0" borderId="19" xfId="0" applyFont="1" applyBorder="1" applyAlignment="1">
      <alignment horizontal="center"/>
    </xf>
    <xf numFmtId="0" fontId="60" fillId="0" borderId="18" xfId="0" applyFont="1" applyBorder="1"/>
    <xf numFmtId="0" fontId="104" fillId="0" borderId="25" xfId="0" applyFont="1" applyBorder="1"/>
    <xf numFmtId="0" fontId="105" fillId="0" borderId="26" xfId="0" applyFont="1" applyBorder="1" applyAlignment="1">
      <alignment horizontal="center"/>
    </xf>
    <xf numFmtId="0" fontId="49" fillId="0" borderId="16" xfId="0" applyFont="1" applyBorder="1"/>
    <xf numFmtId="0" fontId="19" fillId="5" borderId="9" xfId="0" applyFont="1" applyFill="1" applyBorder="1"/>
    <xf numFmtId="0" fontId="20" fillId="5" borderId="9" xfId="0" applyFont="1" applyFill="1" applyBorder="1"/>
    <xf numFmtId="0" fontId="49" fillId="0" borderId="5" xfId="0" applyFont="1" applyBorder="1"/>
    <xf numFmtId="0" fontId="52" fillId="0" borderId="25" xfId="0" applyFont="1" applyBorder="1"/>
    <xf numFmtId="0" fontId="49" fillId="0" borderId="25" xfId="0" applyFont="1" applyBorder="1"/>
    <xf numFmtId="0" fontId="52" fillId="0" borderId="5" xfId="0" applyFont="1" applyBorder="1"/>
    <xf numFmtId="0" fontId="49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0" fillId="0" borderId="22" xfId="0" applyNumberFormat="1" applyFont="1" applyBorder="1"/>
    <xf numFmtId="0" fontId="24" fillId="0" borderId="30" xfId="0" applyFont="1" applyBorder="1" applyAlignment="1">
      <alignment horizontal="center"/>
    </xf>
    <xf numFmtId="2" fontId="20" fillId="5" borderId="9" xfId="0" applyNumberFormat="1" applyFont="1" applyFill="1" applyBorder="1"/>
    <xf numFmtId="0" fontId="9" fillId="0" borderId="21" xfId="0" applyFont="1" applyBorder="1"/>
    <xf numFmtId="0" fontId="85" fillId="0" borderId="23" xfId="0" applyFont="1" applyBorder="1"/>
    <xf numFmtId="0" fontId="14" fillId="4" borderId="23" xfId="0" applyFont="1" applyFill="1" applyBorder="1"/>
    <xf numFmtId="2" fontId="8" fillId="0" borderId="23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13" fillId="4" borderId="23" xfId="0" applyFont="1" applyFill="1" applyBorder="1"/>
    <xf numFmtId="0" fontId="1" fillId="0" borderId="23" xfId="0" applyFont="1" applyBorder="1" applyAlignment="1">
      <alignment horizontal="center"/>
    </xf>
    <xf numFmtId="0" fontId="49" fillId="0" borderId="18" xfId="0" applyFont="1" applyBorder="1"/>
    <xf numFmtId="2" fontId="21" fillId="0" borderId="9" xfId="0" applyNumberFormat="1" applyFont="1" applyBorder="1"/>
    <xf numFmtId="0" fontId="49" fillId="0" borderId="6" xfId="0" applyFont="1" applyBorder="1"/>
    <xf numFmtId="2" fontId="20" fillId="5" borderId="23" xfId="0" applyNumberFormat="1" applyFont="1" applyFill="1" applyBorder="1"/>
    <xf numFmtId="0" fontId="30" fillId="0" borderId="30" xfId="0" applyFont="1" applyBorder="1" applyAlignment="1">
      <alignment horizontal="center"/>
    </xf>
    <xf numFmtId="0" fontId="106" fillId="0" borderId="16" xfId="0" applyFont="1" applyBorder="1"/>
    <xf numFmtId="2" fontId="107" fillId="0" borderId="25" xfId="0" applyNumberFormat="1" applyFont="1" applyBorder="1"/>
    <xf numFmtId="2" fontId="106" fillId="0" borderId="25" xfId="0" applyNumberFormat="1" applyFont="1" applyBorder="1"/>
    <xf numFmtId="0" fontId="64" fillId="0" borderId="5" xfId="0" applyFont="1" applyBorder="1"/>
    <xf numFmtId="0" fontId="81" fillId="0" borderId="27" xfId="0" applyFont="1" applyBorder="1"/>
    <xf numFmtId="0" fontId="108" fillId="0" borderId="27" xfId="0" applyFont="1" applyBorder="1"/>
    <xf numFmtId="0" fontId="81" fillId="0" borderId="5" xfId="0" applyFont="1" applyBorder="1"/>
    <xf numFmtId="0" fontId="108" fillId="0" borderId="1" xfId="0" applyFont="1" applyBorder="1"/>
    <xf numFmtId="0" fontId="81" fillId="0" borderId="1" xfId="0" applyFont="1" applyBorder="1"/>
    <xf numFmtId="0" fontId="108" fillId="0" borderId="23" xfId="0" applyFont="1" applyBorder="1"/>
    <xf numFmtId="0" fontId="109" fillId="0" borderId="18" xfId="0" applyFont="1" applyBorder="1"/>
    <xf numFmtId="2" fontId="109" fillId="0" borderId="18" xfId="0" applyNumberFormat="1" applyFont="1" applyBorder="1"/>
    <xf numFmtId="0" fontId="110" fillId="0" borderId="18" xfId="0" applyFont="1" applyBorder="1"/>
    <xf numFmtId="0" fontId="53" fillId="0" borderId="16" xfId="0" applyFont="1" applyBorder="1"/>
    <xf numFmtId="0" fontId="111" fillId="0" borderId="20" xfId="0" applyFont="1" applyBorder="1"/>
    <xf numFmtId="0" fontId="111" fillId="0" borderId="22" xfId="0" applyFont="1" applyBorder="1"/>
    <xf numFmtId="0" fontId="111" fillId="0" borderId="5" xfId="0" applyFont="1" applyBorder="1"/>
    <xf numFmtId="0" fontId="111" fillId="0" borderId="27" xfId="0" applyFont="1" applyBorder="1"/>
    <xf numFmtId="2" fontId="53" fillId="0" borderId="25" xfId="0" applyNumberFormat="1" applyFont="1" applyBorder="1"/>
    <xf numFmtId="2" fontId="50" fillId="0" borderId="25" xfId="0" applyNumberFormat="1" applyFont="1" applyBorder="1"/>
    <xf numFmtId="0" fontId="16" fillId="0" borderId="5" xfId="0" applyFont="1" applyBorder="1"/>
    <xf numFmtId="2" fontId="53" fillId="0" borderId="5" xfId="0" applyNumberFormat="1" applyFont="1" applyBorder="1"/>
    <xf numFmtId="0" fontId="53" fillId="0" borderId="5" xfId="0" applyFont="1" applyBorder="1"/>
    <xf numFmtId="2" fontId="53" fillId="0" borderId="18" xfId="0" applyNumberFormat="1" applyFont="1" applyBorder="1"/>
    <xf numFmtId="0" fontId="50" fillId="0" borderId="18" xfId="0" applyFont="1" applyBorder="1"/>
    <xf numFmtId="0" fontId="50" fillId="0" borderId="6" xfId="0" applyFont="1" applyBorder="1"/>
    <xf numFmtId="0" fontId="103" fillId="0" borderId="16" xfId="0" applyFont="1" applyBorder="1"/>
    <xf numFmtId="0" fontId="112" fillId="0" borderId="20" xfId="0" applyFont="1" applyBorder="1"/>
    <xf numFmtId="0" fontId="112" fillId="0" borderId="27" xfId="0" applyFont="1" applyBorder="1"/>
    <xf numFmtId="0" fontId="112" fillId="0" borderId="22" xfId="0" applyFont="1" applyBorder="1"/>
    <xf numFmtId="0" fontId="103" fillId="0" borderId="22" xfId="0" applyFont="1" applyBorder="1"/>
    <xf numFmtId="0" fontId="103" fillId="0" borderId="5" xfId="0" applyFont="1" applyBorder="1"/>
    <xf numFmtId="0" fontId="107" fillId="0" borderId="16" xfId="0" applyFont="1" applyBorder="1"/>
    <xf numFmtId="0" fontId="107" fillId="0" borderId="25" xfId="0" applyFont="1" applyBorder="1"/>
    <xf numFmtId="0" fontId="107" fillId="0" borderId="22" xfId="0" applyFont="1" applyBorder="1"/>
    <xf numFmtId="0" fontId="107" fillId="0" borderId="27" xfId="0" applyFont="1" applyBorder="1"/>
    <xf numFmtId="0" fontId="73" fillId="0" borderId="5" xfId="0" applyFont="1" applyBorder="1"/>
    <xf numFmtId="0" fontId="73" fillId="0" borderId="1" xfId="0" applyFont="1" applyBorder="1"/>
    <xf numFmtId="0" fontId="73" fillId="0" borderId="23" xfId="0" applyFont="1" applyBorder="1"/>
    <xf numFmtId="0" fontId="113" fillId="0" borderId="1" xfId="0" applyFont="1" applyBorder="1"/>
    <xf numFmtId="0" fontId="104" fillId="0" borderId="6" xfId="0" applyFont="1" applyBorder="1"/>
    <xf numFmtId="0" fontId="113" fillId="0" borderId="23" xfId="0" applyFont="1" applyBorder="1"/>
    <xf numFmtId="0" fontId="109" fillId="0" borderId="23" xfId="0" applyFont="1" applyBorder="1"/>
    <xf numFmtId="0" fontId="109" fillId="0" borderId="1" xfId="0" applyFont="1" applyBorder="1"/>
    <xf numFmtId="0" fontId="109" fillId="0" borderId="6" xfId="0" applyFont="1" applyBorder="1"/>
    <xf numFmtId="0" fontId="105" fillId="0" borderId="18" xfId="0" applyFont="1" applyBorder="1"/>
    <xf numFmtId="2" fontId="62" fillId="0" borderId="18" xfId="0" applyNumberFormat="1" applyFont="1" applyBorder="1"/>
    <xf numFmtId="0" fontId="52" fillId="0" borderId="16" xfId="0" applyFont="1" applyBorder="1"/>
    <xf numFmtId="0" fontId="52" fillId="0" borderId="27" xfId="0" applyFont="1" applyBorder="1"/>
    <xf numFmtId="0" fontId="111" fillId="0" borderId="1" xfId="0" applyFont="1" applyBorder="1"/>
    <xf numFmtId="0" fontId="52" fillId="0" borderId="23" xfId="0" applyFont="1" applyBorder="1"/>
    <xf numFmtId="0" fontId="111" fillId="0" borderId="23" xfId="0" applyFont="1" applyBorder="1"/>
    <xf numFmtId="0" fontId="53" fillId="0" borderId="23" xfId="0" applyFont="1" applyBorder="1"/>
    <xf numFmtId="0" fontId="53" fillId="0" borderId="1" xfId="0" applyFont="1" applyBorder="1"/>
    <xf numFmtId="0" fontId="53" fillId="0" borderId="6" xfId="0" applyFont="1" applyBorder="1"/>
    <xf numFmtId="0" fontId="111" fillId="0" borderId="18" xfId="0" applyFont="1" applyBorder="1"/>
    <xf numFmtId="0" fontId="53" fillId="0" borderId="25" xfId="0" applyFont="1" applyBorder="1"/>
    <xf numFmtId="0" fontId="53" fillId="0" borderId="22" xfId="0" applyFont="1" applyBorder="1"/>
    <xf numFmtId="0" fontId="53" fillId="0" borderId="27" xfId="0" applyFont="1" applyBorder="1"/>
    <xf numFmtId="2" fontId="53" fillId="0" borderId="23" xfId="0" applyNumberFormat="1" applyFont="1" applyBorder="1"/>
    <xf numFmtId="0" fontId="111" fillId="0" borderId="6" xfId="0" applyFont="1" applyBorder="1"/>
    <xf numFmtId="0" fontId="53" fillId="0" borderId="9" xfId="0" applyFont="1" applyBorder="1"/>
    <xf numFmtId="0" fontId="20" fillId="0" borderId="16" xfId="0" applyFont="1" applyBorder="1"/>
    <xf numFmtId="2" fontId="81" fillId="0" borderId="27" xfId="0" applyNumberFormat="1" applyFont="1" applyBorder="1"/>
    <xf numFmtId="0" fontId="108" fillId="0" borderId="22" xfId="0" applyFont="1" applyBorder="1"/>
    <xf numFmtId="0" fontId="81" fillId="0" borderId="23" xfId="0" applyFont="1" applyBorder="1"/>
    <xf numFmtId="2" fontId="63" fillId="0" borderId="5" xfId="0" applyNumberFormat="1" applyFont="1" applyBorder="1"/>
    <xf numFmtId="0" fontId="113" fillId="0" borderId="18" xfId="0" applyFont="1" applyBorder="1"/>
    <xf numFmtId="2" fontId="53" fillId="0" borderId="16" xfId="0" applyNumberFormat="1" applyFont="1" applyBorder="1"/>
    <xf numFmtId="0" fontId="102" fillId="0" borderId="16" xfId="0" applyFont="1" applyBorder="1"/>
    <xf numFmtId="0" fontId="19" fillId="0" borderId="15" xfId="0" applyFont="1" applyBorder="1" applyAlignment="1">
      <alignment horizontal="left"/>
    </xf>
    <xf numFmtId="0" fontId="102" fillId="0" borderId="27" xfId="0" applyFont="1" applyBorder="1"/>
    <xf numFmtId="0" fontId="102" fillId="0" borderId="25" xfId="0" applyFont="1" applyBorder="1"/>
    <xf numFmtId="0" fontId="73" fillId="0" borderId="27" xfId="0" applyFont="1" applyBorder="1"/>
    <xf numFmtId="2" fontId="1" fillId="0" borderId="28" xfId="0" applyNumberFormat="1" applyFont="1" applyBorder="1" applyAlignment="1">
      <alignment horizontal="center"/>
    </xf>
    <xf numFmtId="0" fontId="32" fillId="2" borderId="18" xfId="0" applyFont="1" applyFill="1" applyBorder="1"/>
    <xf numFmtId="2" fontId="1" fillId="0" borderId="31" xfId="0" applyNumberFormat="1" applyFont="1" applyBorder="1" applyAlignment="1">
      <alignment horizontal="center"/>
    </xf>
    <xf numFmtId="0" fontId="32" fillId="2" borderId="23" xfId="0" applyFont="1" applyFill="1" applyBorder="1"/>
    <xf numFmtId="2" fontId="1" fillId="0" borderId="23" xfId="0" applyNumberFormat="1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4" fillId="0" borderId="31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7" xfId="0" applyFont="1" applyBorder="1"/>
    <xf numFmtId="0" fontId="73" fillId="0" borderId="8" xfId="0" applyFont="1" applyBorder="1" applyAlignment="1">
      <alignment horizontal="center"/>
    </xf>
    <xf numFmtId="0" fontId="15" fillId="0" borderId="5" xfId="0" applyFont="1" applyBorder="1"/>
    <xf numFmtId="0" fontId="26" fillId="0" borderId="10" xfId="0" applyFont="1" applyBorder="1" applyAlignment="1">
      <alignment horizontal="center"/>
    </xf>
    <xf numFmtId="0" fontId="11" fillId="0" borderId="11" xfId="0" applyFont="1" applyBorder="1"/>
    <xf numFmtId="0" fontId="23" fillId="0" borderId="11" xfId="0" applyFont="1" applyBorder="1"/>
    <xf numFmtId="0" fontId="111" fillId="0" borderId="11" xfId="0" applyFont="1" applyBorder="1"/>
    <xf numFmtId="0" fontId="15" fillId="0" borderId="11" xfId="0" applyFont="1" applyBorder="1"/>
    <xf numFmtId="0" fontId="16" fillId="0" borderId="11" xfId="0" applyFont="1" applyBorder="1"/>
    <xf numFmtId="0" fontId="3" fillId="0" borderId="11" xfId="0" applyFont="1" applyBorder="1"/>
    <xf numFmtId="0" fontId="3" fillId="3" borderId="11" xfId="0" applyFont="1" applyFill="1" applyBorder="1"/>
    <xf numFmtId="0" fontId="19" fillId="2" borderId="14" xfId="0" applyFont="1" applyFill="1" applyBorder="1"/>
    <xf numFmtId="0" fontId="9" fillId="4" borderId="14" xfId="0" applyFont="1" applyFill="1" applyBorder="1"/>
    <xf numFmtId="0" fontId="97" fillId="5" borderId="14" xfId="0" applyFont="1" applyFill="1" applyBorder="1"/>
    <xf numFmtId="0" fontId="0" fillId="0" borderId="14" xfId="0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15" fillId="0" borderId="25" xfId="0" applyFont="1" applyBorder="1"/>
    <xf numFmtId="0" fontId="19" fillId="0" borderId="15" xfId="0" applyFont="1" applyBorder="1"/>
    <xf numFmtId="0" fontId="19" fillId="0" borderId="24" xfId="0" applyFont="1" applyBorder="1" applyAlignment="1">
      <alignment horizontal="left"/>
    </xf>
    <xf numFmtId="2" fontId="20" fillId="0" borderId="9" xfId="0" applyNumberFormat="1" applyFont="1" applyBorder="1"/>
    <xf numFmtId="0" fontId="51" fillId="0" borderId="17" xfId="0" applyFont="1" applyBorder="1"/>
    <xf numFmtId="0" fontId="96" fillId="0" borderId="9" xfId="0" applyFont="1" applyBorder="1"/>
    <xf numFmtId="0" fontId="96" fillId="0" borderId="6" xfId="0" applyFont="1" applyBorder="1"/>
    <xf numFmtId="0" fontId="85" fillId="0" borderId="17" xfId="0" applyFont="1" applyBorder="1"/>
    <xf numFmtId="0" fontId="96" fillId="0" borderId="18" xfId="0" applyFont="1" applyBorder="1"/>
    <xf numFmtId="0" fontId="64" fillId="0" borderId="25" xfId="0" applyFont="1" applyBorder="1"/>
    <xf numFmtId="0" fontId="63" fillId="0" borderId="5" xfId="0" applyFont="1" applyBorder="1"/>
    <xf numFmtId="0" fontId="63" fillId="0" borderId="23" xfId="0" applyFont="1" applyBorder="1"/>
    <xf numFmtId="0" fontId="63" fillId="0" borderId="9" xfId="0" applyFont="1" applyBorder="1"/>
    <xf numFmtId="0" fontId="109" fillId="0" borderId="22" xfId="0" applyFont="1" applyBorder="1"/>
    <xf numFmtId="0" fontId="109" fillId="0" borderId="25" xfId="0" applyFont="1" applyBorder="1"/>
    <xf numFmtId="0" fontId="109" fillId="0" borderId="9" xfId="0" applyFont="1" applyBorder="1"/>
    <xf numFmtId="0" fontId="109" fillId="0" borderId="17" xfId="0" applyFont="1" applyBorder="1"/>
    <xf numFmtId="0" fontId="113" fillId="0" borderId="6" xfId="0" applyFont="1" applyBorder="1"/>
    <xf numFmtId="0" fontId="104" fillId="0" borderId="23" xfId="0" applyFont="1" applyBorder="1"/>
    <xf numFmtId="0" fontId="16" fillId="0" borderId="27" xfId="0" applyFont="1" applyBorder="1"/>
    <xf numFmtId="0" fontId="16" fillId="0" borderId="25" xfId="0" applyFont="1" applyBorder="1"/>
    <xf numFmtId="0" fontId="16" fillId="0" borderId="20" xfId="0" applyFont="1" applyBorder="1"/>
    <xf numFmtId="2" fontId="16" fillId="0" borderId="18" xfId="0" applyNumberFormat="1" applyFont="1" applyBorder="1"/>
    <xf numFmtId="0" fontId="114" fillId="0" borderId="1" xfId="0" applyFont="1" applyBorder="1"/>
    <xf numFmtId="0" fontId="13" fillId="5" borderId="6" xfId="0" applyFont="1" applyFill="1" applyBorder="1"/>
    <xf numFmtId="0" fontId="14" fillId="5" borderId="6" xfId="0" applyFont="1" applyFill="1" applyBorder="1"/>
    <xf numFmtId="0" fontId="20" fillId="5" borderId="1" xfId="0" applyFont="1" applyFill="1" applyBorder="1"/>
    <xf numFmtId="0" fontId="102" fillId="0" borderId="5" xfId="0" applyFont="1" applyBorder="1"/>
    <xf numFmtId="0" fontId="80" fillId="0" borderId="22" xfId="0" applyFont="1" applyBorder="1"/>
    <xf numFmtId="0" fontId="80" fillId="0" borderId="23" xfId="0" applyFont="1" applyBorder="1"/>
    <xf numFmtId="0" fontId="80" fillId="0" borderId="18" xfId="0" applyFont="1" applyBorder="1"/>
    <xf numFmtId="0" fontId="15" fillId="0" borderId="16" xfId="0" applyFont="1" applyBorder="1"/>
    <xf numFmtId="0" fontId="16" fillId="0" borderId="16" xfId="0" applyFont="1" applyBorder="1"/>
    <xf numFmtId="0" fontId="105" fillId="0" borderId="9" xfId="0" applyFont="1" applyBorder="1"/>
    <xf numFmtId="0" fontId="104" fillId="0" borderId="8" xfId="0" applyFont="1" applyBorder="1" applyAlignment="1">
      <alignment horizontal="center"/>
    </xf>
    <xf numFmtId="0" fontId="60" fillId="0" borderId="17" xfId="0" applyFont="1" applyBorder="1"/>
    <xf numFmtId="0" fontId="105" fillId="3" borderId="18" xfId="0" applyFont="1" applyFill="1" applyBorder="1"/>
    <xf numFmtId="0" fontId="64" fillId="0" borderId="16" xfId="0" applyFont="1" applyBorder="1"/>
    <xf numFmtId="0" fontId="81" fillId="0" borderId="22" xfId="0" applyFont="1" applyBorder="1"/>
    <xf numFmtId="0" fontId="81" fillId="0" borderId="25" xfId="0" applyFont="1" applyBorder="1"/>
    <xf numFmtId="0" fontId="108" fillId="0" borderId="9" xfId="0" applyFont="1" applyBorder="1"/>
    <xf numFmtId="0" fontId="113" fillId="0" borderId="9" xfId="0" applyFont="1" applyBorder="1"/>
    <xf numFmtId="0" fontId="15" fillId="0" borderId="20" xfId="0" applyFont="1" applyBorder="1"/>
    <xf numFmtId="0" fontId="53" fillId="0" borderId="20" xfId="0" applyFont="1" applyBorder="1"/>
    <xf numFmtId="0" fontId="49" fillId="3" borderId="17" xfId="0" applyFont="1" applyFill="1" applyBorder="1"/>
    <xf numFmtId="0" fontId="50" fillId="3" borderId="17" xfId="0" applyFont="1" applyFill="1" applyBorder="1"/>
    <xf numFmtId="0" fontId="104" fillId="0" borderId="17" xfId="0" applyFont="1" applyBorder="1"/>
    <xf numFmtId="0" fontId="105" fillId="0" borderId="24" xfId="0" applyFont="1" applyBorder="1" applyAlignment="1">
      <alignment horizontal="center"/>
    </xf>
    <xf numFmtId="0" fontId="105" fillId="3" borderId="17" xfId="0" applyFont="1" applyFill="1" applyBorder="1"/>
    <xf numFmtId="0" fontId="62" fillId="3" borderId="17" xfId="0" applyFont="1" applyFill="1" applyBorder="1"/>
    <xf numFmtId="0" fontId="73" fillId="3" borderId="5" xfId="0" applyFont="1" applyFill="1" applyBorder="1"/>
    <xf numFmtId="0" fontId="73" fillId="3" borderId="27" xfId="0" applyFont="1" applyFill="1" applyBorder="1"/>
    <xf numFmtId="0" fontId="73" fillId="3" borderId="18" xfId="0" applyFont="1" applyFill="1" applyBorder="1"/>
    <xf numFmtId="0" fontId="102" fillId="3" borderId="16" xfId="0" applyFont="1" applyFill="1" applyBorder="1"/>
    <xf numFmtId="0" fontId="102" fillId="3" borderId="25" xfId="0" applyFont="1" applyFill="1" applyBorder="1"/>
    <xf numFmtId="0" fontId="102" fillId="3" borderId="5" xfId="0" applyFont="1" applyFill="1" applyBorder="1"/>
    <xf numFmtId="0" fontId="64" fillId="3" borderId="9" xfId="0" applyFont="1" applyFill="1" applyBorder="1"/>
    <xf numFmtId="0" fontId="63" fillId="3" borderId="23" xfId="0" applyFont="1" applyFill="1" applyBorder="1"/>
    <xf numFmtId="0" fontId="63" fillId="3" borderId="9" xfId="0" applyFont="1" applyFill="1" applyBorder="1"/>
    <xf numFmtId="0" fontId="115" fillId="3" borderId="1" xfId="0" applyFont="1" applyFill="1" applyBorder="1"/>
    <xf numFmtId="0" fontId="115" fillId="3" borderId="23" xfId="0" applyFont="1" applyFill="1" applyBorder="1"/>
    <xf numFmtId="2" fontId="63" fillId="3" borderId="18" xfId="0" applyNumberFormat="1" applyFont="1" applyFill="1" applyBorder="1"/>
    <xf numFmtId="2" fontId="62" fillId="3" borderId="18" xfId="0" applyNumberFormat="1" applyFont="1" applyFill="1" applyBorder="1"/>
    <xf numFmtId="0" fontId="61" fillId="3" borderId="23" xfId="0" applyFont="1" applyFill="1" applyBorder="1"/>
    <xf numFmtId="2" fontId="16" fillId="3" borderId="17" xfId="0" applyNumberFormat="1" applyFont="1" applyFill="1" applyBorder="1"/>
    <xf numFmtId="0" fontId="3" fillId="3" borderId="5" xfId="0" applyFont="1" applyFill="1" applyBorder="1" applyAlignment="1">
      <alignment horizontal="center"/>
    </xf>
    <xf numFmtId="14" fontId="3" fillId="3" borderId="11" xfId="0" applyNumberFormat="1" applyFont="1" applyFill="1" applyBorder="1" applyAlignment="1">
      <alignment horizontal="center"/>
    </xf>
    <xf numFmtId="0" fontId="51" fillId="3" borderId="7" xfId="0" applyFont="1" applyFill="1" applyBorder="1"/>
    <xf numFmtId="0" fontId="50" fillId="3" borderId="7" xfId="0" applyFont="1" applyFill="1" applyBorder="1"/>
    <xf numFmtId="0" fontId="105" fillId="3" borderId="6" xfId="0" applyFont="1" applyFill="1" applyBorder="1"/>
    <xf numFmtId="0" fontId="60" fillId="3" borderId="9" xfId="0" applyFont="1" applyFill="1" applyBorder="1"/>
    <xf numFmtId="0" fontId="60" fillId="3" borderId="18" xfId="0" applyFont="1" applyFill="1" applyBorder="1"/>
    <xf numFmtId="0" fontId="60" fillId="3" borderId="23" xfId="0" applyFont="1" applyFill="1" applyBorder="1"/>
    <xf numFmtId="0" fontId="60" fillId="3" borderId="1" xfId="0" applyFont="1" applyFill="1" applyBorder="1"/>
    <xf numFmtId="0" fontId="116" fillId="3" borderId="1" xfId="0" applyFont="1" applyFill="1" applyBorder="1"/>
    <xf numFmtId="0" fontId="60" fillId="3" borderId="14" xfId="0" applyFont="1" applyFill="1" applyBorder="1"/>
    <xf numFmtId="0" fontId="52" fillId="2" borderId="9" xfId="0" applyFont="1" applyFill="1" applyBorder="1"/>
    <xf numFmtId="0" fontId="105" fillId="2" borderId="18" xfId="0" applyFont="1" applyFill="1" applyBorder="1"/>
    <xf numFmtId="0" fontId="105" fillId="2" borderId="6" xfId="0" applyFont="1" applyFill="1" applyBorder="1"/>
    <xf numFmtId="0" fontId="102" fillId="2" borderId="17" xfId="0" applyFont="1" applyFill="1" applyBorder="1"/>
    <xf numFmtId="0" fontId="102" fillId="2" borderId="18" xfId="0" applyFont="1" applyFill="1" applyBorder="1"/>
    <xf numFmtId="0" fontId="73" fillId="2" borderId="6" xfId="0" applyFont="1" applyFill="1" applyBorder="1"/>
    <xf numFmtId="0" fontId="73" fillId="2" borderId="9" xfId="0" applyFont="1" applyFill="1" applyBorder="1"/>
    <xf numFmtId="0" fontId="73" fillId="2" borderId="18" xfId="0" applyFont="1" applyFill="1" applyBorder="1"/>
    <xf numFmtId="0" fontId="2" fillId="2" borderId="7" xfId="0" applyFont="1" applyFill="1" applyBorder="1"/>
    <xf numFmtId="0" fontId="20" fillId="3" borderId="27" xfId="0" applyFont="1" applyFill="1" applyBorder="1"/>
    <xf numFmtId="0" fontId="25" fillId="3" borderId="6" xfId="0" applyFont="1" applyFill="1" applyBorder="1"/>
    <xf numFmtId="0" fontId="96" fillId="0" borderId="23" xfId="0" applyFont="1" applyBorder="1"/>
    <xf numFmtId="0" fontId="43" fillId="0" borderId="18" xfId="0" applyFont="1" applyBorder="1"/>
    <xf numFmtId="0" fontId="49" fillId="2" borderId="9" xfId="0" applyFont="1" applyFill="1" applyBorder="1"/>
    <xf numFmtId="0" fontId="3" fillId="5" borderId="14" xfId="0" applyFont="1" applyFill="1" applyBorder="1"/>
    <xf numFmtId="0" fontId="51" fillId="2" borderId="33" xfId="0" applyFont="1" applyFill="1" applyBorder="1"/>
    <xf numFmtId="0" fontId="64" fillId="2" borderId="17" xfId="0" applyFont="1" applyFill="1" applyBorder="1"/>
    <xf numFmtId="2" fontId="64" fillId="2" borderId="17" xfId="0" applyNumberFormat="1" applyFont="1" applyFill="1" applyBorder="1"/>
    <xf numFmtId="2" fontId="64" fillId="2" borderId="18" xfId="0" applyNumberFormat="1" applyFont="1" applyFill="1" applyBorder="1"/>
    <xf numFmtId="0" fontId="63" fillId="2" borderId="6" xfId="0" applyFont="1" applyFill="1" applyBorder="1"/>
    <xf numFmtId="0" fontId="73" fillId="2" borderId="23" xfId="0" applyFont="1" applyFill="1" applyBorder="1"/>
    <xf numFmtId="2" fontId="63" fillId="2" borderId="1" xfId="0" applyNumberFormat="1" applyFont="1" applyFill="1" applyBorder="1"/>
    <xf numFmtId="0" fontId="73" fillId="2" borderId="1" xfId="0" applyFont="1" applyFill="1" applyBorder="1"/>
    <xf numFmtId="2" fontId="63" fillId="2" borderId="18" xfId="0" applyNumberFormat="1" applyFont="1" applyFill="1" applyBorder="1"/>
    <xf numFmtId="2" fontId="63" fillId="2" borderId="6" xfId="0" applyNumberFormat="1" applyFont="1" applyFill="1" applyBorder="1"/>
    <xf numFmtId="0" fontId="63" fillId="2" borderId="1" xfId="0" applyFont="1" applyFill="1" applyBorder="1"/>
    <xf numFmtId="0" fontId="115" fillId="2" borderId="9" xfId="0" applyFont="1" applyFill="1" applyBorder="1"/>
    <xf numFmtId="0" fontId="63" fillId="2" borderId="9" xfId="0" applyFont="1" applyFill="1" applyBorder="1"/>
    <xf numFmtId="2" fontId="63" fillId="2" borderId="9" xfId="0" applyNumberFormat="1" applyFont="1" applyFill="1" applyBorder="1"/>
    <xf numFmtId="0" fontId="115" fillId="2" borderId="18" xfId="0" applyFont="1" applyFill="1" applyBorder="1"/>
    <xf numFmtId="0" fontId="115" fillId="2" borderId="1" xfId="0" applyFont="1" applyFill="1" applyBorder="1"/>
    <xf numFmtId="0" fontId="115" fillId="2" borderId="23" xfId="0" applyFont="1" applyFill="1" applyBorder="1"/>
    <xf numFmtId="0" fontId="63" fillId="2" borderId="23" xfId="0" applyFont="1" applyFill="1" applyBorder="1"/>
    <xf numFmtId="2" fontId="115" fillId="2" borderId="23" xfId="0" applyNumberFormat="1" applyFont="1" applyFill="1" applyBorder="1"/>
    <xf numFmtId="2" fontId="115" fillId="2" borderId="1" xfId="0" applyNumberFormat="1" applyFont="1" applyFill="1" applyBorder="1"/>
    <xf numFmtId="0" fontId="61" fillId="2" borderId="18" xfId="0" applyFont="1" applyFill="1" applyBorder="1"/>
    <xf numFmtId="0" fontId="16" fillId="2" borderId="33" xfId="0" applyFont="1" applyFill="1" applyBorder="1"/>
    <xf numFmtId="0" fontId="62" fillId="2" borderId="18" xfId="0" applyFont="1" applyFill="1" applyBorder="1"/>
    <xf numFmtId="0" fontId="62" fillId="2" borderId="6" xfId="0" applyFont="1" applyFill="1" applyBorder="1"/>
    <xf numFmtId="0" fontId="61" fillId="2" borderId="23" xfId="0" applyFont="1" applyFill="1" applyBorder="1"/>
    <xf numFmtId="0" fontId="61" fillId="2" borderId="1" xfId="0" applyFont="1" applyFill="1" applyBorder="1"/>
    <xf numFmtId="2" fontId="16" fillId="2" borderId="18" xfId="0" applyNumberFormat="1" applyFont="1" applyFill="1" applyBorder="1"/>
    <xf numFmtId="0" fontId="84" fillId="0" borderId="9" xfId="0" applyFont="1" applyBorder="1"/>
    <xf numFmtId="2" fontId="85" fillId="0" borderId="9" xfId="0" applyNumberFormat="1" applyFont="1" applyBorder="1"/>
    <xf numFmtId="0" fontId="84" fillId="3" borderId="9" xfId="0" applyFont="1" applyFill="1" applyBorder="1"/>
    <xf numFmtId="2" fontId="85" fillId="3" borderId="9" xfId="0" applyNumberFormat="1" applyFont="1" applyFill="1" applyBorder="1"/>
    <xf numFmtId="0" fontId="84" fillId="2" borderId="9" xfId="0" applyFont="1" applyFill="1" applyBorder="1"/>
    <xf numFmtId="0" fontId="85" fillId="2" borderId="9" xfId="0" applyFont="1" applyFill="1" applyBorder="1"/>
    <xf numFmtId="0" fontId="96" fillId="3" borderId="6" xfId="0" applyFont="1" applyFill="1" applyBorder="1"/>
    <xf numFmtId="0" fontId="84" fillId="3" borderId="6" xfId="0" applyFont="1" applyFill="1" applyBorder="1"/>
    <xf numFmtId="0" fontId="84" fillId="2" borderId="6" xfId="0" applyFont="1" applyFill="1" applyBorder="1"/>
    <xf numFmtId="0" fontId="96" fillId="2" borderId="6" xfId="0" applyFont="1" applyFill="1" applyBorder="1"/>
    <xf numFmtId="0" fontId="84" fillId="0" borderId="19" xfId="0" applyFont="1" applyBorder="1" applyAlignment="1">
      <alignment horizontal="center"/>
    </xf>
    <xf numFmtId="0" fontId="14" fillId="3" borderId="41" xfId="0" applyFont="1" applyFill="1" applyBorder="1"/>
    <xf numFmtId="0" fontId="9" fillId="3" borderId="42" xfId="0" applyFont="1" applyFill="1" applyBorder="1"/>
    <xf numFmtId="0" fontId="9" fillId="3" borderId="43" xfId="0" applyFont="1" applyFill="1" applyBorder="1"/>
    <xf numFmtId="0" fontId="14" fillId="3" borderId="44" xfId="0" applyFont="1" applyFill="1" applyBorder="1"/>
    <xf numFmtId="0" fontId="3" fillId="3" borderId="43" xfId="0" applyFont="1" applyFill="1" applyBorder="1"/>
    <xf numFmtId="0" fontId="20" fillId="3" borderId="42" xfId="0" applyFont="1" applyFill="1" applyBorder="1"/>
    <xf numFmtId="0" fontId="14" fillId="3" borderId="0" xfId="0" applyFont="1" applyFill="1" applyBorder="1"/>
    <xf numFmtId="0" fontId="14" fillId="3" borderId="42" xfId="0" applyFont="1" applyFill="1" applyBorder="1"/>
    <xf numFmtId="0" fontId="14" fillId="3" borderId="43" xfId="0" applyFont="1" applyFill="1" applyBorder="1"/>
    <xf numFmtId="0" fontId="19" fillId="3" borderId="43" xfId="0" applyFont="1" applyFill="1" applyBorder="1"/>
    <xf numFmtId="0" fontId="19" fillId="3" borderId="0" xfId="0" applyFont="1" applyFill="1" applyBorder="1"/>
    <xf numFmtId="0" fontId="19" fillId="3" borderId="34" xfId="0" applyFont="1" applyFill="1" applyBorder="1"/>
    <xf numFmtId="0" fontId="19" fillId="3" borderId="42" xfId="0" applyFont="1" applyFill="1" applyBorder="1"/>
    <xf numFmtId="0" fontId="20" fillId="3" borderId="34" xfId="0" applyFont="1" applyFill="1" applyBorder="1"/>
    <xf numFmtId="0" fontId="9" fillId="3" borderId="20" xfId="0" applyFont="1" applyFill="1" applyBorder="1"/>
    <xf numFmtId="0" fontId="9" fillId="3" borderId="22" xfId="0" applyFont="1" applyFill="1" applyBorder="1"/>
    <xf numFmtId="0" fontId="14" fillId="3" borderId="5" xfId="0" applyFont="1" applyFill="1" applyBorder="1"/>
    <xf numFmtId="0" fontId="14" fillId="3" borderId="20" xfId="0" applyFont="1" applyFill="1" applyBorder="1"/>
    <xf numFmtId="0" fontId="14" fillId="3" borderId="22" xfId="0" applyFont="1" applyFill="1" applyBorder="1"/>
    <xf numFmtId="0" fontId="118" fillId="3" borderId="5" xfId="0" applyFont="1" applyFill="1" applyBorder="1" applyAlignment="1">
      <alignment horizontal="center"/>
    </xf>
    <xf numFmtId="14" fontId="118" fillId="3" borderId="11" xfId="0" applyNumberFormat="1" applyFont="1" applyFill="1" applyBorder="1" applyAlignment="1">
      <alignment horizontal="center"/>
    </xf>
    <xf numFmtId="2" fontId="85" fillId="3" borderId="16" xfId="0" applyNumberFormat="1" applyFont="1" applyFill="1" applyBorder="1"/>
    <xf numFmtId="0" fontId="96" fillId="3" borderId="20" xfId="0" applyFont="1" applyFill="1" applyBorder="1"/>
    <xf numFmtId="0" fontId="96" fillId="3" borderId="22" xfId="0" applyFont="1" applyFill="1" applyBorder="1"/>
    <xf numFmtId="2" fontId="85" fillId="3" borderId="25" xfId="0" applyNumberFormat="1" applyFont="1" applyFill="1" applyBorder="1"/>
    <xf numFmtId="0" fontId="85" fillId="3" borderId="25" xfId="0" applyFont="1" applyFill="1" applyBorder="1"/>
    <xf numFmtId="0" fontId="85" fillId="3" borderId="20" xfId="0" applyFont="1" applyFill="1" applyBorder="1"/>
    <xf numFmtId="0" fontId="85" fillId="3" borderId="5" xfId="0" applyFont="1" applyFill="1" applyBorder="1"/>
    <xf numFmtId="0" fontId="85" fillId="3" borderId="22" xfId="0" applyFont="1" applyFill="1" applyBorder="1"/>
    <xf numFmtId="0" fontId="84" fillId="3" borderId="22" xfId="0" applyFont="1" applyFill="1" applyBorder="1"/>
    <xf numFmtId="0" fontId="84" fillId="3" borderId="5" xfId="0" applyFont="1" applyFill="1" applyBorder="1"/>
    <xf numFmtId="0" fontId="84" fillId="3" borderId="27" xfId="0" applyFont="1" applyFill="1" applyBorder="1"/>
    <xf numFmtId="0" fontId="84" fillId="3" borderId="20" xfId="0" applyFont="1" applyFill="1" applyBorder="1"/>
    <xf numFmtId="0" fontId="85" fillId="3" borderId="27" xfId="0" applyFont="1" applyFill="1" applyBorder="1"/>
    <xf numFmtId="2" fontId="20" fillId="3" borderId="5" xfId="0" applyNumberFormat="1" applyFont="1" applyFill="1" applyBorder="1"/>
    <xf numFmtId="0" fontId="19" fillId="2" borderId="16" xfId="0" applyFont="1" applyFill="1" applyBorder="1"/>
    <xf numFmtId="0" fontId="15" fillId="2" borderId="6" xfId="0" applyFont="1" applyFill="1" applyBorder="1"/>
    <xf numFmtId="2" fontId="16" fillId="2" borderId="6" xfId="0" applyNumberFormat="1" applyFont="1" applyFill="1" applyBorder="1"/>
    <xf numFmtId="2" fontId="20" fillId="3" borderId="7" xfId="0" applyNumberFormat="1" applyFont="1" applyFill="1" applyBorder="1"/>
    <xf numFmtId="0" fontId="119" fillId="2" borderId="1" xfId="0" applyFont="1" applyFill="1" applyBorder="1"/>
    <xf numFmtId="0" fontId="119" fillId="2" borderId="6" xfId="0" applyFont="1" applyFill="1" applyBorder="1"/>
    <xf numFmtId="0" fontId="119" fillId="2" borderId="23" xfId="0" applyFont="1" applyFill="1" applyBorder="1"/>
    <xf numFmtId="0" fontId="119" fillId="2" borderId="9" xfId="0" applyFont="1" applyFill="1" applyBorder="1"/>
    <xf numFmtId="0" fontId="16" fillId="2" borderId="6" xfId="0" applyFont="1" applyFill="1" applyBorder="1"/>
    <xf numFmtId="2" fontId="62" fillId="2" borderId="6" xfId="0" applyNumberFormat="1" applyFont="1" applyFill="1" applyBorder="1"/>
    <xf numFmtId="0" fontId="19" fillId="4" borderId="9" xfId="0" applyFont="1" applyFill="1" applyBorder="1"/>
    <xf numFmtId="0" fontId="102" fillId="4" borderId="17" xfId="0" applyFont="1" applyFill="1" applyBorder="1"/>
    <xf numFmtId="0" fontId="102" fillId="4" borderId="18" xfId="0" applyFont="1" applyFill="1" applyBorder="1"/>
    <xf numFmtId="0" fontId="64" fillId="4" borderId="17" xfId="0" applyFont="1" applyFill="1" applyBorder="1"/>
    <xf numFmtId="0" fontId="64" fillId="4" borderId="18" xfId="0" applyFont="1" applyFill="1" applyBorder="1"/>
    <xf numFmtId="0" fontId="20" fillId="4" borderId="9" xfId="0" applyFont="1" applyFill="1" applyBorder="1"/>
    <xf numFmtId="2" fontId="85" fillId="2" borderId="9" xfId="0" applyNumberFormat="1" applyFont="1" applyFill="1" applyBorder="1"/>
    <xf numFmtId="0" fontId="84" fillId="2" borderId="1" xfId="0" applyFont="1" applyFill="1" applyBorder="1"/>
    <xf numFmtId="0" fontId="96" fillId="2" borderId="1" xfId="0" applyFont="1" applyFill="1" applyBorder="1"/>
    <xf numFmtId="0" fontId="29" fillId="4" borderId="23" xfId="0" applyFont="1" applyFill="1" applyBorder="1"/>
    <xf numFmtId="0" fontId="19" fillId="4" borderId="17" xfId="0" applyFont="1" applyFill="1" applyBorder="1"/>
    <xf numFmtId="0" fontId="105" fillId="4" borderId="18" xfId="0" applyFont="1" applyFill="1" applyBorder="1"/>
    <xf numFmtId="0" fontId="15" fillId="4" borderId="9" xfId="0" applyFont="1" applyFill="1" applyBorder="1"/>
    <xf numFmtId="0" fontId="15" fillId="4" borderId="23" xfId="0" applyFont="1" applyFill="1" applyBorder="1"/>
    <xf numFmtId="0" fontId="50" fillId="2" borderId="9" xfId="0" applyFont="1" applyFill="1" applyBorder="1"/>
    <xf numFmtId="0" fontId="73" fillId="4" borderId="6" xfId="0" applyFont="1" applyFill="1" applyBorder="1"/>
    <xf numFmtId="0" fontId="73" fillId="4" borderId="9" xfId="0" applyFont="1" applyFill="1" applyBorder="1"/>
    <xf numFmtId="0" fontId="73" fillId="4" borderId="18" xfId="0" applyFont="1" applyFill="1" applyBorder="1"/>
    <xf numFmtId="0" fontId="63" fillId="4" borderId="18" xfId="0" applyFont="1" applyFill="1" applyBorder="1"/>
    <xf numFmtId="0" fontId="105" fillId="4" borderId="6" xfId="0" applyFont="1" applyFill="1" applyBorder="1"/>
    <xf numFmtId="0" fontId="104" fillId="0" borderId="1" xfId="0" applyFont="1" applyBorder="1"/>
    <xf numFmtId="0" fontId="105" fillId="0" borderId="1" xfId="0" applyFont="1" applyBorder="1"/>
    <xf numFmtId="0" fontId="105" fillId="3" borderId="1" xfId="0" applyFont="1" applyFill="1" applyBorder="1"/>
    <xf numFmtId="0" fontId="105" fillId="4" borderId="1" xfId="0" applyFont="1" applyFill="1" applyBorder="1"/>
    <xf numFmtId="0" fontId="62" fillId="4" borderId="18" xfId="0" applyFont="1" applyFill="1" applyBorder="1"/>
    <xf numFmtId="2" fontId="20" fillId="4" borderId="5" xfId="0" applyNumberFormat="1" applyFont="1" applyFill="1" applyBorder="1"/>
    <xf numFmtId="0" fontId="84" fillId="4" borderId="16" xfId="0" applyFont="1" applyFill="1" applyBorder="1"/>
    <xf numFmtId="2" fontId="85" fillId="4" borderId="16" xfId="0" applyNumberFormat="1" applyFont="1" applyFill="1" applyBorder="1"/>
    <xf numFmtId="0" fontId="96" fillId="4" borderId="20" xfId="0" applyFont="1" applyFill="1" applyBorder="1"/>
    <xf numFmtId="0" fontId="96" fillId="4" borderId="22" xfId="0" applyFont="1" applyFill="1" applyBorder="1"/>
    <xf numFmtId="0" fontId="84" fillId="4" borderId="25" xfId="0" applyFont="1" applyFill="1" applyBorder="1"/>
    <xf numFmtId="0" fontId="85" fillId="4" borderId="25" xfId="0" applyFont="1" applyFill="1" applyBorder="1"/>
    <xf numFmtId="0" fontId="84" fillId="4" borderId="22" xfId="0" applyFont="1" applyFill="1" applyBorder="1"/>
    <xf numFmtId="0" fontId="85" fillId="4" borderId="22" xfId="0" applyFont="1" applyFill="1" applyBorder="1"/>
    <xf numFmtId="2" fontId="84" fillId="4" borderId="5" xfId="0" applyNumberFormat="1" applyFont="1" applyFill="1" applyBorder="1"/>
    <xf numFmtId="2" fontId="85" fillId="4" borderId="5" xfId="0" applyNumberFormat="1" applyFont="1" applyFill="1" applyBorder="1"/>
    <xf numFmtId="0" fontId="84" fillId="4" borderId="1" xfId="0" applyFont="1" applyFill="1" applyBorder="1"/>
    <xf numFmtId="0" fontId="85" fillId="4" borderId="1" xfId="0" applyFont="1" applyFill="1" applyBorder="1"/>
    <xf numFmtId="0" fontId="84" fillId="4" borderId="23" xfId="0" applyFont="1" applyFill="1" applyBorder="1"/>
    <xf numFmtId="0" fontId="85" fillId="4" borderId="23" xfId="0" applyFont="1" applyFill="1" applyBorder="1"/>
    <xf numFmtId="0" fontId="84" fillId="4" borderId="18" xfId="0" applyFont="1" applyFill="1" applyBorder="1"/>
    <xf numFmtId="2" fontId="85" fillId="4" borderId="18" xfId="0" applyNumberFormat="1" applyFont="1" applyFill="1" applyBorder="1"/>
    <xf numFmtId="0" fontId="85" fillId="4" borderId="18" xfId="0" applyFont="1" applyFill="1" applyBorder="1"/>
    <xf numFmtId="0" fontId="84" fillId="4" borderId="5" xfId="0" applyFont="1" applyFill="1" applyBorder="1"/>
    <xf numFmtId="0" fontId="85" fillId="4" borderId="5" xfId="0" applyFont="1" applyFill="1" applyBorder="1"/>
    <xf numFmtId="0" fontId="96" fillId="4" borderId="5" xfId="0" applyFont="1" applyFill="1" applyBorder="1"/>
    <xf numFmtId="0" fontId="96" fillId="4" borderId="27" xfId="0" applyFont="1" applyFill="1" applyBorder="1"/>
    <xf numFmtId="0" fontId="96" fillId="4" borderId="1" xfId="0" applyFont="1" applyFill="1" applyBorder="1"/>
    <xf numFmtId="0" fontId="84" fillId="4" borderId="27" xfId="0" applyFont="1" applyFill="1" applyBorder="1"/>
    <xf numFmtId="0" fontId="85" fillId="4" borderId="27" xfId="0" applyFont="1" applyFill="1" applyBorder="1"/>
    <xf numFmtId="2" fontId="85" fillId="4" borderId="25" xfId="0" applyNumberFormat="1" applyFont="1" applyFill="1" applyBorder="1"/>
    <xf numFmtId="0" fontId="19" fillId="0" borderId="8" xfId="0" applyFont="1" applyBorder="1" applyAlignment="1">
      <alignment horizontal="left"/>
    </xf>
    <xf numFmtId="0" fontId="16" fillId="4" borderId="9" xfId="0" applyFont="1" applyFill="1" applyBorder="1"/>
    <xf numFmtId="2" fontId="16" fillId="4" borderId="9" xfId="0" applyNumberFormat="1" applyFont="1" applyFill="1" applyBorder="1"/>
    <xf numFmtId="2" fontId="64" fillId="4" borderId="18" xfId="0" applyNumberFormat="1" applyFont="1" applyFill="1" applyBorder="1"/>
    <xf numFmtId="0" fontId="63" fillId="4" borderId="6" xfId="0" applyFont="1" applyFill="1" applyBorder="1"/>
    <xf numFmtId="0" fontId="63" fillId="4" borderId="9" xfId="0" applyFont="1" applyFill="1" applyBorder="1"/>
    <xf numFmtId="2" fontId="20" fillId="4" borderId="6" xfId="0" applyNumberFormat="1" applyFont="1" applyFill="1" applyBorder="1"/>
    <xf numFmtId="2" fontId="62" fillId="4" borderId="6" xfId="0" applyNumberFormat="1" applyFont="1" applyFill="1" applyBorder="1"/>
    <xf numFmtId="0" fontId="62" fillId="4" borderId="6" xfId="0" applyFont="1" applyFill="1" applyBorder="1"/>
    <xf numFmtId="0" fontId="62" fillId="4" borderId="1" xfId="0" applyFont="1" applyFill="1" applyBorder="1"/>
    <xf numFmtId="2" fontId="62" fillId="4" borderId="18" xfId="0" applyNumberFormat="1" applyFont="1" applyFill="1" applyBorder="1"/>
    <xf numFmtId="0" fontId="0" fillId="4" borderId="1" xfId="0" applyFill="1" applyBorder="1"/>
    <xf numFmtId="2" fontId="20" fillId="4" borderId="9" xfId="0" applyNumberFormat="1" applyFont="1" applyFill="1" applyBorder="1"/>
    <xf numFmtId="2" fontId="20" fillId="4" borderId="17" xfId="0" applyNumberFormat="1" applyFont="1" applyFill="1" applyBorder="1"/>
    <xf numFmtId="0" fontId="20" fillId="4" borderId="17" xfId="0" applyFont="1" applyFill="1" applyBorder="1"/>
    <xf numFmtId="2" fontId="19" fillId="0" borderId="25" xfId="0" applyNumberFormat="1" applyFont="1" applyBorder="1"/>
    <xf numFmtId="0" fontId="19" fillId="0" borderId="24" xfId="0" applyFont="1" applyBorder="1"/>
    <xf numFmtId="0" fontId="117" fillId="2" borderId="1" xfId="0" applyFont="1" applyFill="1" applyBorder="1"/>
    <xf numFmtId="0" fontId="20" fillId="2" borderId="14" xfId="0" applyFont="1" applyFill="1" applyBorder="1"/>
    <xf numFmtId="0" fontId="105" fillId="3" borderId="9" xfId="0" applyFont="1" applyFill="1" applyBorder="1"/>
    <xf numFmtId="0" fontId="61" fillId="3" borderId="6" xfId="0" applyFont="1" applyFill="1" applyBorder="1"/>
    <xf numFmtId="0" fontId="73" fillId="3" borderId="1" xfId="0" applyFont="1" applyFill="1" applyBorder="1"/>
    <xf numFmtId="0" fontId="102" fillId="3" borderId="17" xfId="0" applyFont="1" applyFill="1" applyBorder="1"/>
    <xf numFmtId="0" fontId="102" fillId="3" borderId="18" xfId="0" applyFont="1" applyFill="1" applyBorder="1"/>
    <xf numFmtId="2" fontId="16" fillId="3" borderId="18" xfId="0" applyNumberFormat="1" applyFont="1" applyFill="1" applyBorder="1"/>
    <xf numFmtId="0" fontId="120" fillId="3" borderId="1" xfId="0" applyFont="1" applyFill="1" applyBorder="1"/>
    <xf numFmtId="0" fontId="121" fillId="3" borderId="14" xfId="0" applyFont="1" applyFill="1" applyBorder="1"/>
    <xf numFmtId="0" fontId="121" fillId="4" borderId="6" xfId="0" applyFont="1" applyFill="1" applyBorder="1"/>
    <xf numFmtId="0" fontId="21" fillId="0" borderId="0" xfId="0" applyFont="1" applyBorder="1"/>
    <xf numFmtId="0" fontId="0" fillId="0" borderId="0" xfId="0" applyBorder="1"/>
    <xf numFmtId="0" fontId="92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35" xfId="0" applyFont="1" applyBorder="1" applyAlignment="1">
      <alignment horizontal="left" wrapText="1"/>
    </xf>
    <xf numFmtId="0" fontId="71" fillId="0" borderId="18" xfId="0" applyFont="1" applyBorder="1" applyAlignment="1">
      <alignment horizontal="left" wrapText="1"/>
    </xf>
    <xf numFmtId="0" fontId="71" fillId="0" borderId="31" xfId="0" applyFont="1" applyBorder="1" applyAlignment="1">
      <alignment horizontal="left" wrapText="1"/>
    </xf>
    <xf numFmtId="0" fontId="71" fillId="0" borderId="36" xfId="0" applyFont="1" applyBorder="1" applyAlignment="1">
      <alignment horizontal="left" wrapText="1"/>
    </xf>
    <xf numFmtId="0" fontId="71" fillId="0" borderId="1" xfId="0" applyFont="1" applyBorder="1" applyAlignment="1">
      <alignment horizontal="left" wrapText="1"/>
    </xf>
    <xf numFmtId="0" fontId="71" fillId="0" borderId="28" xfId="0" applyFont="1" applyBorder="1" applyAlignment="1">
      <alignment horizontal="left" wrapText="1"/>
    </xf>
    <xf numFmtId="164" fontId="72" fillId="0" borderId="24" xfId="0" applyNumberFormat="1" applyFont="1" applyBorder="1" applyAlignment="1">
      <alignment horizontal="center" vertical="center"/>
    </xf>
    <xf numFmtId="164" fontId="72" fillId="0" borderId="19" xfId="0" applyNumberFormat="1" applyFont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/>
    </xf>
    <xf numFmtId="0" fontId="69" fillId="2" borderId="39" xfId="0" applyFont="1" applyFill="1" applyBorder="1" applyAlignment="1">
      <alignment horizontal="center" vertical="center"/>
    </xf>
    <xf numFmtId="0" fontId="69" fillId="2" borderId="40" xfId="0" applyFont="1" applyFill="1" applyBorder="1" applyAlignment="1">
      <alignment horizontal="center" vertical="center"/>
    </xf>
    <xf numFmtId="0" fontId="71" fillId="0" borderId="36" xfId="0" applyFont="1" applyBorder="1" applyAlignment="1">
      <alignment horizontal="left" vertical="center"/>
    </xf>
    <xf numFmtId="0" fontId="71" fillId="0" borderId="1" xfId="0" applyFont="1" applyBorder="1" applyAlignment="1">
      <alignment horizontal="left" vertical="center"/>
    </xf>
    <xf numFmtId="0" fontId="71" fillId="0" borderId="28" xfId="0" applyFont="1" applyBorder="1" applyAlignment="1">
      <alignment horizontal="left" vertical="center"/>
    </xf>
    <xf numFmtId="0" fontId="72" fillId="0" borderId="19" xfId="0" applyFont="1" applyBorder="1" applyAlignment="1">
      <alignment horizontal="center" vertical="center"/>
    </xf>
    <xf numFmtId="0" fontId="71" fillId="0" borderId="36" xfId="0" applyFont="1" applyBorder="1" applyAlignment="1">
      <alignment horizontal="left"/>
    </xf>
    <xf numFmtId="0" fontId="71" fillId="0" borderId="1" xfId="0" applyFont="1" applyBorder="1" applyAlignment="1">
      <alignment horizontal="left"/>
    </xf>
    <xf numFmtId="0" fontId="71" fillId="0" borderId="28" xfId="0" applyFont="1" applyBorder="1" applyAlignment="1">
      <alignment horizontal="left"/>
    </xf>
    <xf numFmtId="0" fontId="71" fillId="0" borderId="36" xfId="0" applyFont="1" applyBorder="1" applyAlignment="1">
      <alignment horizontal="left" vertical="center" wrapText="1"/>
    </xf>
    <xf numFmtId="0" fontId="71" fillId="0" borderId="1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72" fillId="2" borderId="38" xfId="0" applyFont="1" applyFill="1" applyBorder="1" applyAlignment="1">
      <alignment horizontal="left"/>
    </xf>
    <xf numFmtId="0" fontId="72" fillId="2" borderId="39" xfId="0" applyFont="1" applyFill="1" applyBorder="1" applyAlignment="1">
      <alignment horizontal="left"/>
    </xf>
    <xf numFmtId="0" fontId="72" fillId="2" borderId="40" xfId="0" applyFont="1" applyFill="1" applyBorder="1" applyAlignment="1">
      <alignment horizontal="left"/>
    </xf>
    <xf numFmtId="0" fontId="71" fillId="0" borderId="32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left" vertical="center" wrapText="1"/>
    </xf>
    <xf numFmtId="0" fontId="71" fillId="0" borderId="29" xfId="0" applyFont="1" applyBorder="1" applyAlignment="1">
      <alignment horizontal="left" vertical="center" wrapText="1"/>
    </xf>
    <xf numFmtId="164" fontId="72" fillId="0" borderId="21" xfId="0" applyNumberFormat="1" applyFont="1" applyBorder="1" applyAlignment="1">
      <alignment horizontal="center" vertical="center"/>
    </xf>
    <xf numFmtId="0" fontId="71" fillId="0" borderId="35" xfId="0" applyFont="1" applyBorder="1" applyAlignment="1">
      <alignment horizontal="left"/>
    </xf>
    <xf numFmtId="0" fontId="71" fillId="0" borderId="18" xfId="0" applyFont="1" applyBorder="1" applyAlignment="1">
      <alignment horizontal="left"/>
    </xf>
    <xf numFmtId="0" fontId="71" fillId="0" borderId="31" xfId="0" applyFont="1" applyBorder="1" applyAlignment="1">
      <alignment horizontal="left"/>
    </xf>
    <xf numFmtId="0" fontId="71" fillId="0" borderId="32" xfId="0" applyFont="1" applyBorder="1" applyAlignment="1">
      <alignment horizontal="left"/>
    </xf>
    <xf numFmtId="0" fontId="71" fillId="0" borderId="23" xfId="0" applyFont="1" applyBorder="1" applyAlignment="1">
      <alignment horizontal="left"/>
    </xf>
    <xf numFmtId="0" fontId="71" fillId="0" borderId="29" xfId="0" applyFont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19" fillId="3" borderId="4" xfId="0" applyNumberFormat="1" applyFont="1" applyFill="1" applyBorder="1" applyAlignment="1">
      <alignment horizontal="center"/>
    </xf>
    <xf numFmtId="14" fontId="19" fillId="3" borderId="5" xfId="0" applyNumberFormat="1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/>
    </xf>
    <xf numFmtId="14" fontId="3" fillId="4" borderId="5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4" fontId="3" fillId="3" borderId="12" xfId="0" applyNumberFormat="1" applyFont="1" applyFill="1" applyBorder="1" applyAlignment="1">
      <alignment horizontal="center"/>
    </xf>
    <xf numFmtId="14" fontId="3" fillId="3" borderId="11" xfId="0" applyNumberFormat="1" applyFont="1" applyFill="1" applyBorder="1" applyAlignment="1">
      <alignment horizontal="center"/>
    </xf>
    <xf numFmtId="14" fontId="3" fillId="2" borderId="12" xfId="0" applyNumberFormat="1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14" fontId="3" fillId="2" borderId="12" xfId="0" applyNumberFormat="1" applyFont="1" applyFill="1" applyBorder="1" applyAlignment="1">
      <alignment horizontal="center" wrapText="1"/>
    </xf>
    <xf numFmtId="14" fontId="3" fillId="2" borderId="11" xfId="0" applyNumberFormat="1" applyFont="1" applyFill="1" applyBorder="1" applyAlignment="1">
      <alignment horizontal="center" wrapText="1"/>
    </xf>
    <xf numFmtId="14" fontId="3" fillId="2" borderId="13" xfId="0" applyNumberFormat="1" applyFont="1" applyFill="1" applyBorder="1" applyAlignment="1">
      <alignment horizontal="center"/>
    </xf>
    <xf numFmtId="0" fontId="96" fillId="3" borderId="4" xfId="0" applyFont="1" applyFill="1" applyBorder="1" applyAlignment="1">
      <alignment horizontal="center"/>
    </xf>
    <xf numFmtId="0" fontId="96" fillId="3" borderId="5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96" fillId="3" borderId="12" xfId="0" applyFont="1" applyFill="1" applyBorder="1" applyAlignment="1">
      <alignment horizontal="center"/>
    </xf>
    <xf numFmtId="0" fontId="96" fillId="3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9" fillId="3" borderId="4" xfId="0" applyFont="1" applyFill="1" applyBorder="1" applyAlignment="1">
      <alignment horizontal="center" wrapText="1"/>
    </xf>
    <xf numFmtId="0" fontId="19" fillId="3" borderId="5" xfId="0" applyFont="1" applyFill="1" applyBorder="1" applyAlignment="1">
      <alignment horizontal="center" wrapText="1"/>
    </xf>
    <xf numFmtId="14" fontId="3" fillId="3" borderId="12" xfId="0" applyNumberFormat="1" applyFont="1" applyFill="1" applyBorder="1" applyAlignment="1">
      <alignment horizontal="center" wrapText="1"/>
    </xf>
    <xf numFmtId="14" fontId="3" fillId="3" borderId="11" xfId="0" applyNumberFormat="1" applyFont="1" applyFill="1" applyBorder="1" applyAlignment="1">
      <alignment horizontal="center" wrapText="1"/>
    </xf>
    <xf numFmtId="0" fontId="19" fillId="3" borderId="0" xfId="0" applyFont="1" applyFill="1" applyAlignment="1">
      <alignment horizontal="center"/>
    </xf>
    <xf numFmtId="14" fontId="3" fillId="3" borderId="13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96" fillId="4" borderId="4" xfId="0" applyNumberFormat="1" applyFont="1" applyFill="1" applyBorder="1" applyAlignment="1">
      <alignment horizontal="center"/>
    </xf>
    <xf numFmtId="14" fontId="96" fillId="4" borderId="5" xfId="0" applyNumberFormat="1" applyFont="1" applyFill="1" applyBorder="1" applyAlignment="1">
      <alignment horizontal="center"/>
    </xf>
    <xf numFmtId="0" fontId="96" fillId="4" borderId="4" xfId="0" applyFont="1" applyFill="1" applyBorder="1" applyAlignment="1">
      <alignment horizontal="center"/>
    </xf>
    <xf numFmtId="0" fontId="96" fillId="4" borderId="5" xfId="0" applyFont="1" applyFill="1" applyBorder="1" applyAlignment="1">
      <alignment horizontal="center"/>
    </xf>
    <xf numFmtId="0" fontId="84" fillId="4" borderId="4" xfId="0" applyFont="1" applyFill="1" applyBorder="1" applyAlignment="1">
      <alignment horizontal="center"/>
    </xf>
    <xf numFmtId="0" fontId="84" fillId="4" borderId="5" xfId="0" applyFont="1" applyFill="1" applyBorder="1" applyAlignment="1">
      <alignment horizontal="center"/>
    </xf>
    <xf numFmtId="0" fontId="84" fillId="4" borderId="12" xfId="0" applyFont="1" applyFill="1" applyBorder="1" applyAlignment="1">
      <alignment horizontal="center"/>
    </xf>
    <xf numFmtId="0" fontId="84" fillId="4" borderId="11" xfId="0" applyFont="1" applyFill="1" applyBorder="1" applyAlignment="1">
      <alignment horizontal="center"/>
    </xf>
    <xf numFmtId="0" fontId="102" fillId="3" borderId="9" xfId="0" applyFont="1" applyFill="1" applyBorder="1"/>
    <xf numFmtId="0" fontId="73" fillId="3" borderId="6" xfId="0" applyFont="1" applyFill="1" applyBorder="1"/>
    <xf numFmtId="0" fontId="105" fillId="3" borderId="23" xfId="0" applyFont="1" applyFill="1" applyBorder="1"/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2" fontId="56" fillId="0" borderId="18" xfId="0" applyNumberFormat="1" applyFont="1" applyBorder="1" applyAlignment="1">
      <alignment horizontal="center"/>
    </xf>
    <xf numFmtId="2" fontId="56" fillId="0" borderId="9" xfId="0" applyNumberFormat="1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2" fontId="24" fillId="0" borderId="18" xfId="0" applyNumberFormat="1" applyFont="1" applyBorder="1" applyAlignment="1">
      <alignment horizontal="center"/>
    </xf>
    <xf numFmtId="2" fontId="122" fillId="0" borderId="6" xfId="0" applyNumberFormat="1" applyFont="1" applyBorder="1" applyAlignment="1">
      <alignment horizontal="center"/>
    </xf>
    <xf numFmtId="2" fontId="122" fillId="0" borderId="9" xfId="0" applyNumberFormat="1" applyFont="1" applyBorder="1" applyAlignment="1">
      <alignment horizontal="center"/>
    </xf>
    <xf numFmtId="0" fontId="122" fillId="0" borderId="18" xfId="0" applyFont="1" applyBorder="1" applyAlignment="1">
      <alignment horizontal="center"/>
    </xf>
    <xf numFmtId="2" fontId="122" fillId="0" borderId="18" xfId="0" applyNumberFormat="1" applyFont="1" applyBorder="1" applyAlignment="1">
      <alignment horizontal="center"/>
    </xf>
    <xf numFmtId="2" fontId="62" fillId="3" borderId="6" xfId="0" applyNumberFormat="1" applyFont="1" applyFill="1" applyBorder="1"/>
    <xf numFmtId="2" fontId="123" fillId="0" borderId="9" xfId="0" applyNumberFormat="1" applyFont="1" applyBorder="1" applyAlignment="1">
      <alignment horizontal="center"/>
    </xf>
    <xf numFmtId="0" fontId="123" fillId="0" borderId="18" xfId="0" applyFont="1" applyBorder="1" applyAlignment="1">
      <alignment horizontal="center"/>
    </xf>
    <xf numFmtId="2" fontId="124" fillId="0" borderId="18" xfId="0" applyNumberFormat="1" applyFont="1" applyBorder="1" applyAlignment="1">
      <alignment horizontal="center"/>
    </xf>
    <xf numFmtId="2" fontId="124" fillId="0" borderId="6" xfId="0" applyNumberFormat="1" applyFont="1" applyBorder="1" applyAlignment="1">
      <alignment horizontal="center"/>
    </xf>
    <xf numFmtId="2" fontId="124" fillId="0" borderId="23" xfId="0" applyNumberFormat="1" applyFont="1" applyBorder="1" applyAlignment="1">
      <alignment horizontal="center"/>
    </xf>
    <xf numFmtId="0" fontId="124" fillId="0" borderId="18" xfId="0" applyFont="1" applyBorder="1" applyAlignment="1">
      <alignment horizontal="center"/>
    </xf>
    <xf numFmtId="2" fontId="124" fillId="0" borderId="9" xfId="0" applyNumberFormat="1" applyFont="1" applyBorder="1" applyAlignment="1">
      <alignment horizontal="center"/>
    </xf>
    <xf numFmtId="0" fontId="124" fillId="0" borderId="6" xfId="0" applyFont="1" applyBorder="1" applyAlignment="1">
      <alignment horizontal="center"/>
    </xf>
    <xf numFmtId="0" fontId="124" fillId="0" borderId="23" xfId="0" applyFont="1" applyBorder="1" applyAlignment="1">
      <alignment horizontal="center"/>
    </xf>
    <xf numFmtId="0" fontId="124" fillId="0" borderId="9" xfId="0" applyFont="1" applyBorder="1" applyAlignment="1">
      <alignment horizontal="center"/>
    </xf>
    <xf numFmtId="0" fontId="124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30" fillId="0" borderId="18" xfId="0" applyNumberFormat="1" applyFont="1" applyBorder="1" applyAlignment="1">
      <alignment horizontal="center"/>
    </xf>
    <xf numFmtId="2" fontId="30" fillId="0" borderId="9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2" fontId="36" fillId="0" borderId="18" xfId="0" applyNumberFormat="1" applyFont="1" applyBorder="1" applyAlignment="1">
      <alignment horizontal="center"/>
    </xf>
    <xf numFmtId="2" fontId="36" fillId="0" borderId="9" xfId="0" applyNumberFormat="1" applyFont="1" applyBorder="1" applyAlignment="1">
      <alignment horizontal="center"/>
    </xf>
    <xf numFmtId="0" fontId="118" fillId="3" borderId="9" xfId="0" applyFont="1" applyFill="1" applyBorder="1" applyAlignment="1">
      <alignment horizontal="center" vertical="center"/>
    </xf>
    <xf numFmtId="0" fontId="118" fillId="3" borderId="14" xfId="0" applyFont="1" applyFill="1" applyBorder="1" applyAlignment="1">
      <alignment horizontal="center" vertical="center"/>
    </xf>
    <xf numFmtId="2" fontId="14" fillId="3" borderId="16" xfId="0" applyNumberFormat="1" applyFont="1" applyFill="1" applyBorder="1"/>
    <xf numFmtId="2" fontId="14" fillId="3" borderId="25" xfId="0" applyNumberFormat="1" applyFont="1" applyFill="1" applyBorder="1"/>
    <xf numFmtId="2" fontId="14" fillId="3" borderId="22" xfId="0" applyNumberFormat="1" applyFont="1" applyFill="1" applyBorder="1"/>
    <xf numFmtId="2" fontId="14" fillId="3" borderId="5" xfId="0" applyNumberFormat="1" applyFont="1" applyFill="1" applyBorder="1"/>
    <xf numFmtId="2" fontId="13" fillId="3" borderId="22" xfId="0" applyNumberFormat="1" applyFont="1" applyFill="1" applyBorder="1"/>
    <xf numFmtId="2" fontId="13" fillId="3" borderId="27" xfId="0" applyNumberFormat="1" applyFont="1" applyFill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3CC7-8CD6-41F0-8A97-822EC9267AD2}">
  <dimension ref="A2:U143"/>
  <sheetViews>
    <sheetView topLeftCell="A100" workbookViewId="0">
      <selection activeCell="E109" sqref="E109"/>
    </sheetView>
  </sheetViews>
  <sheetFormatPr defaultRowHeight="15" x14ac:dyDescent="0.25"/>
  <cols>
    <col min="2" max="2" width="9.140625" customWidth="1"/>
    <col min="5" max="5" width="12.28515625" customWidth="1"/>
    <col min="9" max="9" width="13.42578125" customWidth="1"/>
    <col min="18" max="18" width="31.140625" customWidth="1"/>
  </cols>
  <sheetData>
    <row r="2" spans="1:12" ht="18" x14ac:dyDescent="0.25">
      <c r="C2" s="374"/>
      <c r="E2" s="374" t="s">
        <v>6</v>
      </c>
    </row>
    <row r="4" spans="1:12" ht="15.75" x14ac:dyDescent="0.25">
      <c r="E4" s="428" t="s">
        <v>7</v>
      </c>
    </row>
    <row r="7" spans="1:12" x14ac:dyDescent="0.25">
      <c r="A7" s="1089" t="s">
        <v>57</v>
      </c>
      <c r="B7" s="1089"/>
      <c r="C7" s="1089"/>
      <c r="D7" s="1089"/>
      <c r="E7" s="1089"/>
      <c r="F7" s="1089"/>
      <c r="G7" s="1089"/>
      <c r="H7" s="1089"/>
    </row>
    <row r="9" spans="1:12" x14ac:dyDescent="0.25">
      <c r="A9" s="1090" t="s">
        <v>15</v>
      </c>
      <c r="B9" s="1090"/>
      <c r="C9" s="1090"/>
      <c r="D9" s="1090"/>
      <c r="E9" s="1090"/>
      <c r="F9" s="1090"/>
      <c r="G9" s="1090"/>
      <c r="H9" s="1090"/>
      <c r="I9" s="1090"/>
      <c r="J9" s="1090"/>
    </row>
    <row r="10" spans="1:12" x14ac:dyDescent="0.25">
      <c r="A10" s="1090" t="s">
        <v>16</v>
      </c>
      <c r="B10" s="1090"/>
      <c r="C10" s="1090"/>
      <c r="D10" s="1090"/>
      <c r="E10" s="1090"/>
      <c r="F10" s="1090"/>
      <c r="G10" s="1090"/>
      <c r="H10" s="1090"/>
      <c r="I10" s="1090"/>
      <c r="J10" s="1090"/>
    </row>
    <row r="11" spans="1:12" x14ac:dyDescent="0.25">
      <c r="A11" s="1090" t="s">
        <v>17</v>
      </c>
      <c r="B11" s="1090"/>
      <c r="C11" s="1090"/>
      <c r="D11" s="1090"/>
      <c r="E11" s="1090"/>
      <c r="F11" s="1090"/>
      <c r="G11" s="1090"/>
      <c r="H11" s="1090"/>
      <c r="I11" s="1090"/>
      <c r="J11" s="1090"/>
    </row>
    <row r="12" spans="1:12" x14ac:dyDescent="0.25">
      <c r="A12" s="431" t="s">
        <v>18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</row>
    <row r="14" spans="1:12" x14ac:dyDescent="0.25">
      <c r="A14" s="1089" t="s">
        <v>58</v>
      </c>
      <c r="B14" s="1089"/>
      <c r="C14" s="1089"/>
      <c r="D14" s="1089"/>
      <c r="E14" s="1089"/>
      <c r="F14" s="1089"/>
      <c r="G14" s="1089"/>
      <c r="H14" s="1089"/>
      <c r="I14" s="1089"/>
    </row>
    <row r="16" spans="1:12" x14ac:dyDescent="0.25">
      <c r="A16" s="1092" t="s">
        <v>19</v>
      </c>
      <c r="B16" s="1092"/>
      <c r="C16" s="1092"/>
      <c r="D16" s="1092"/>
      <c r="E16" s="1092"/>
      <c r="F16" s="1092"/>
      <c r="G16" s="1092"/>
      <c r="H16" s="1092"/>
      <c r="I16" s="1092"/>
      <c r="J16" s="1092"/>
      <c r="K16" s="1092"/>
      <c r="L16" s="1092"/>
    </row>
    <row r="17" spans="1:21" x14ac:dyDescent="0.25">
      <c r="A17" s="375" t="s">
        <v>20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</row>
    <row r="19" spans="1:21" x14ac:dyDescent="0.25">
      <c r="A19" s="432" t="s">
        <v>60</v>
      </c>
    </row>
    <row r="20" spans="1:21" x14ac:dyDescent="0.25">
      <c r="A20" s="430"/>
    </row>
    <row r="21" spans="1:21" x14ac:dyDescent="0.25">
      <c r="A21" s="1093" t="s">
        <v>45</v>
      </c>
      <c r="B21" s="1093"/>
      <c r="C21" s="1093"/>
      <c r="D21" s="1093"/>
      <c r="E21" s="1093"/>
      <c r="F21" s="1093"/>
      <c r="G21" s="1093"/>
      <c r="H21" s="1093"/>
      <c r="I21" s="1093"/>
      <c r="J21" s="1093"/>
      <c r="K21" s="1093"/>
      <c r="L21" s="1093"/>
      <c r="M21" s="1093"/>
      <c r="N21" s="1093"/>
      <c r="O21" s="1093"/>
      <c r="P21" s="1093"/>
      <c r="Q21" s="1093"/>
      <c r="R21" s="1093"/>
      <c r="S21" s="1093"/>
    </row>
    <row r="22" spans="1:21" ht="15.75" x14ac:dyDescent="0.3">
      <c r="A22" s="429" t="s">
        <v>44</v>
      </c>
    </row>
    <row r="23" spans="1:21" x14ac:dyDescent="0.25">
      <c r="A23" s="1093" t="s">
        <v>21</v>
      </c>
      <c r="B23" s="1093"/>
      <c r="C23" s="1093"/>
      <c r="D23" s="1093"/>
      <c r="E23" s="1093"/>
      <c r="F23" s="1093"/>
      <c r="G23" s="1093"/>
      <c r="H23" s="1093"/>
      <c r="I23" s="1093"/>
      <c r="J23" s="1093"/>
      <c r="K23" s="1093"/>
      <c r="L23" s="1093"/>
    </row>
    <row r="24" spans="1:21" x14ac:dyDescent="0.25">
      <c r="A24" s="1093" t="s">
        <v>22</v>
      </c>
      <c r="B24" s="1093"/>
      <c r="C24" s="1093"/>
      <c r="D24" s="1093"/>
      <c r="E24" s="1093"/>
      <c r="F24" s="1093"/>
      <c r="G24" s="1093"/>
      <c r="H24" s="1093"/>
      <c r="I24" s="1093"/>
      <c r="J24" s="1093"/>
      <c r="K24" s="1093"/>
      <c r="L24" s="1093"/>
      <c r="M24" s="1093"/>
    </row>
    <row r="25" spans="1:21" x14ac:dyDescent="0.25">
      <c r="A25" s="1093" t="s">
        <v>23</v>
      </c>
      <c r="B25" s="1093"/>
      <c r="C25" s="1093"/>
      <c r="D25" s="1093"/>
      <c r="E25" s="1093"/>
      <c r="F25" s="1093"/>
      <c r="G25" s="1093"/>
      <c r="H25" s="1093"/>
      <c r="I25" s="1093"/>
      <c r="J25" s="1093"/>
      <c r="K25" s="1093"/>
      <c r="L25" s="1093"/>
      <c r="M25" s="1093"/>
      <c r="N25" s="1093"/>
      <c r="O25" s="1093"/>
    </row>
    <row r="26" spans="1:21" x14ac:dyDescent="0.25">
      <c r="A26" s="1093" t="s">
        <v>24</v>
      </c>
      <c r="B26" s="1093"/>
      <c r="C26" s="1093"/>
      <c r="D26" s="1093"/>
      <c r="E26" s="1093"/>
      <c r="F26" s="1093"/>
      <c r="G26" s="1093"/>
      <c r="H26" s="1093"/>
      <c r="I26" s="1093"/>
      <c r="J26" s="1093"/>
      <c r="K26" s="1093"/>
      <c r="L26" s="1093"/>
      <c r="M26" s="1093"/>
      <c r="N26" s="1093"/>
      <c r="O26" s="1093"/>
      <c r="P26" s="1093"/>
      <c r="Q26" s="1093"/>
      <c r="R26" s="1093"/>
      <c r="S26" s="1093"/>
      <c r="T26" s="1093"/>
    </row>
    <row r="28" spans="1:21" x14ac:dyDescent="0.25">
      <c r="A28" s="1091" t="s">
        <v>61</v>
      </c>
      <c r="B28" s="1091"/>
      <c r="C28" s="1091"/>
      <c r="D28" s="1091"/>
    </row>
    <row r="30" spans="1:21" x14ac:dyDescent="0.25">
      <c r="A30" s="1093" t="s">
        <v>25</v>
      </c>
      <c r="B30" s="1093"/>
      <c r="C30" s="1093"/>
      <c r="D30" s="1093"/>
      <c r="E30" s="1093"/>
      <c r="F30" s="1093"/>
      <c r="G30" s="1093"/>
      <c r="H30" s="1093"/>
      <c r="I30" s="1093"/>
      <c r="J30" s="1093"/>
      <c r="K30" s="1093"/>
      <c r="L30" s="1093"/>
      <c r="M30" s="1093"/>
      <c r="N30" s="1093"/>
      <c r="O30" s="1093"/>
      <c r="P30" s="1093"/>
      <c r="Q30" s="1093"/>
      <c r="R30" s="1093"/>
      <c r="S30" s="1093"/>
      <c r="T30" s="1093"/>
      <c r="U30" s="1093"/>
    </row>
    <row r="31" spans="1:21" x14ac:dyDescent="0.25">
      <c r="A31" s="1093" t="s">
        <v>47</v>
      </c>
      <c r="B31" s="1093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</row>
    <row r="32" spans="1:21" x14ac:dyDescent="0.25">
      <c r="A32" t="s">
        <v>46</v>
      </c>
    </row>
    <row r="33" spans="1:21" x14ac:dyDescent="0.25">
      <c r="A33" s="1093" t="s">
        <v>26</v>
      </c>
      <c r="B33" s="1093"/>
      <c r="C33" s="1093"/>
      <c r="D33" s="1093"/>
      <c r="E33" s="1093"/>
      <c r="F33" s="1093"/>
      <c r="G33" s="1093"/>
      <c r="H33" s="1093"/>
      <c r="I33" s="1093"/>
      <c r="J33" s="1093"/>
      <c r="K33" s="1093"/>
      <c r="L33" s="1093"/>
      <c r="M33" s="1093"/>
      <c r="N33" s="1093"/>
      <c r="O33" s="1093"/>
      <c r="P33" s="1093"/>
      <c r="Q33" s="1093"/>
      <c r="R33" s="1093"/>
      <c r="S33" s="1093"/>
      <c r="T33" s="1093"/>
    </row>
    <row r="35" spans="1:21" x14ac:dyDescent="0.25">
      <c r="A35" s="1091" t="s">
        <v>62</v>
      </c>
      <c r="B35" s="1091"/>
      <c r="C35" s="1091"/>
      <c r="D35" s="1091"/>
      <c r="E35" s="1091"/>
      <c r="F35" s="1091"/>
    </row>
    <row r="37" spans="1:21" ht="15.75" x14ac:dyDescent="0.3">
      <c r="A37" s="429" t="s">
        <v>93</v>
      </c>
    </row>
    <row r="38" spans="1:21" x14ac:dyDescent="0.25">
      <c r="A38" s="1093" t="s">
        <v>49</v>
      </c>
      <c r="B38" s="1093"/>
      <c r="C38" s="1093"/>
      <c r="D38" s="1093"/>
      <c r="E38" s="1093"/>
      <c r="F38" s="1093"/>
      <c r="G38" s="1093"/>
      <c r="H38" s="1093"/>
      <c r="I38" s="1093"/>
      <c r="J38" s="1093"/>
      <c r="K38" s="1093"/>
      <c r="L38" s="1093"/>
      <c r="M38" s="1093"/>
      <c r="N38" s="1093"/>
      <c r="O38" s="1093"/>
      <c r="P38" s="1093"/>
      <c r="Q38" s="1093"/>
      <c r="R38" s="1093"/>
      <c r="S38" s="1093"/>
      <c r="T38" s="1093"/>
    </row>
    <row r="39" spans="1:21" x14ac:dyDescent="0.25">
      <c r="A39" t="s">
        <v>48</v>
      </c>
    </row>
    <row r="40" spans="1:21" x14ac:dyDescent="0.25">
      <c r="A40" s="1093" t="s">
        <v>27</v>
      </c>
      <c r="B40" s="1093"/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</row>
    <row r="42" spans="1:21" x14ac:dyDescent="0.25">
      <c r="A42" s="1091" t="s">
        <v>63</v>
      </c>
      <c r="B42" s="1091"/>
      <c r="C42" s="1091"/>
      <c r="D42" s="1091"/>
      <c r="E42" s="1091"/>
      <c r="F42" s="1091"/>
      <c r="G42" s="1091"/>
      <c r="H42" s="1091"/>
      <c r="I42" s="1091"/>
    </row>
    <row r="44" spans="1:21" x14ac:dyDescent="0.25">
      <c r="A44" s="376" t="s">
        <v>94</v>
      </c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</row>
    <row r="45" spans="1:21" x14ac:dyDescent="0.25">
      <c r="A45" s="1093" t="s">
        <v>51</v>
      </c>
      <c r="B45" s="1093"/>
      <c r="C45" s="1093"/>
      <c r="D45" s="1093"/>
      <c r="E45" s="1093"/>
      <c r="F45" s="1093"/>
      <c r="G45" s="1093"/>
      <c r="H45" s="1093"/>
      <c r="I45" s="1093"/>
      <c r="J45" s="1093"/>
      <c r="K45" s="1093"/>
      <c r="L45" s="1093"/>
      <c r="M45" s="1093"/>
      <c r="N45" s="1093"/>
      <c r="O45" s="1093"/>
      <c r="P45" s="1093"/>
      <c r="Q45" s="1093"/>
      <c r="R45" s="1093"/>
      <c r="S45" s="1093"/>
      <c r="T45" s="1093"/>
      <c r="U45" s="1093"/>
    </row>
    <row r="46" spans="1:21" x14ac:dyDescent="0.25">
      <c r="A46" t="s">
        <v>50</v>
      </c>
    </row>
    <row r="47" spans="1:21" x14ac:dyDescent="0.25">
      <c r="A47" s="1093" t="s">
        <v>28</v>
      </c>
      <c r="B47" s="1093"/>
      <c r="C47" s="1093"/>
      <c r="D47" s="1093"/>
      <c r="E47" s="1093"/>
      <c r="F47" s="1093"/>
      <c r="G47" s="1093"/>
      <c r="H47" s="1093"/>
      <c r="I47" s="1093"/>
      <c r="J47" s="1093"/>
      <c r="K47" s="1093"/>
      <c r="L47" s="1093"/>
      <c r="M47" s="1093"/>
      <c r="N47" s="1093"/>
      <c r="O47" s="1093"/>
      <c r="P47" s="1093"/>
      <c r="Q47" s="1093"/>
      <c r="R47" s="1093"/>
      <c r="S47" s="1093"/>
      <c r="T47" s="1093"/>
      <c r="U47" s="1093"/>
    </row>
    <row r="49" spans="1:21" x14ac:dyDescent="0.25">
      <c r="A49" s="1091" t="s">
        <v>53</v>
      </c>
      <c r="B49" s="1091"/>
      <c r="C49" s="1091"/>
      <c r="D49" s="1091"/>
      <c r="E49" s="1091"/>
      <c r="F49" s="1091"/>
      <c r="G49" s="1091"/>
      <c r="H49" s="1091"/>
      <c r="I49" s="1091"/>
      <c r="J49" s="1091"/>
      <c r="K49" s="1091"/>
      <c r="L49" s="1091"/>
      <c r="M49" s="1091"/>
      <c r="N49" s="1091"/>
      <c r="O49" s="1091"/>
      <c r="P49" s="1091"/>
      <c r="Q49" s="1091"/>
      <c r="R49" s="1091"/>
      <c r="S49" s="1091"/>
    </row>
    <row r="50" spans="1:21" x14ac:dyDescent="0.25">
      <c r="A50" t="s">
        <v>52</v>
      </c>
    </row>
    <row r="51" spans="1:21" x14ac:dyDescent="0.25">
      <c r="A51" s="1093" t="s">
        <v>29</v>
      </c>
      <c r="B51" s="1093"/>
      <c r="C51" s="1093"/>
      <c r="D51" s="1093"/>
      <c r="E51" s="1093"/>
      <c r="F51" s="1093"/>
      <c r="G51" s="1093"/>
      <c r="H51" s="1093"/>
      <c r="I51" s="1093"/>
      <c r="J51" s="1093"/>
      <c r="K51" s="1093"/>
      <c r="L51" s="1093"/>
      <c r="M51" s="1093"/>
      <c r="N51" s="1093"/>
      <c r="O51" s="1093"/>
      <c r="P51" s="1093"/>
    </row>
    <row r="52" spans="1:21" x14ac:dyDescent="0.25">
      <c r="A52" s="1093"/>
      <c r="B52" s="1093"/>
      <c r="C52" s="1093"/>
      <c r="D52" s="1093"/>
      <c r="E52" s="1093"/>
      <c r="F52" s="1093"/>
      <c r="G52" s="1093"/>
      <c r="H52" s="1093"/>
      <c r="I52" s="1093"/>
      <c r="J52" s="1093"/>
      <c r="K52" s="1093"/>
      <c r="L52" s="1093"/>
      <c r="M52" s="1093"/>
      <c r="N52" s="1093"/>
      <c r="O52" s="1093"/>
      <c r="P52" s="1093"/>
    </row>
    <row r="53" spans="1:21" x14ac:dyDescent="0.25">
      <c r="A53" s="1093" t="s">
        <v>30</v>
      </c>
      <c r="B53" s="1093"/>
      <c r="C53" s="1093"/>
      <c r="D53" s="1093"/>
      <c r="E53" s="1093"/>
      <c r="F53" s="1093"/>
      <c r="G53" s="1093"/>
      <c r="H53" s="1093"/>
      <c r="I53" s="1093"/>
      <c r="J53" s="1093"/>
      <c r="K53" s="1093"/>
      <c r="L53" s="1093"/>
      <c r="M53" s="1093"/>
      <c r="N53" s="1093"/>
      <c r="O53" s="1093"/>
      <c r="P53" s="1093"/>
      <c r="Q53" s="1093"/>
    </row>
    <row r="54" spans="1:21" x14ac:dyDescent="0.25">
      <c r="A54" s="1093" t="s">
        <v>31</v>
      </c>
      <c r="B54" s="1093"/>
      <c r="C54" s="1093"/>
      <c r="D54" s="1093"/>
      <c r="E54" s="1093"/>
      <c r="F54" s="1093"/>
      <c r="G54" s="1093"/>
      <c r="H54" s="1093"/>
      <c r="I54" s="1093"/>
      <c r="J54" s="1093"/>
      <c r="K54" s="1093"/>
    </row>
    <row r="56" spans="1:21" x14ac:dyDescent="0.25">
      <c r="A56" s="1093" t="s">
        <v>32</v>
      </c>
      <c r="B56" s="1093"/>
      <c r="C56" s="1093"/>
      <c r="D56" s="1093"/>
      <c r="E56" s="1093"/>
      <c r="F56" s="1093"/>
      <c r="G56" s="1093"/>
      <c r="H56" s="1093"/>
    </row>
    <row r="58" spans="1:21" ht="15.75" x14ac:dyDescent="0.3">
      <c r="A58" s="429" t="s">
        <v>54</v>
      </c>
    </row>
    <row r="60" spans="1:21" x14ac:dyDescent="0.25">
      <c r="A60" s="1093" t="s">
        <v>33</v>
      </c>
      <c r="B60" s="1093"/>
      <c r="C60" s="1093"/>
      <c r="D60" s="1093"/>
      <c r="E60" s="1093"/>
      <c r="F60" s="1093"/>
      <c r="G60" s="1093"/>
      <c r="H60" s="1093"/>
      <c r="I60" s="1093"/>
      <c r="J60" s="1093"/>
      <c r="K60" s="1093"/>
    </row>
    <row r="61" spans="1:21" x14ac:dyDescent="0.25">
      <c r="A61" s="1093" t="s">
        <v>34</v>
      </c>
      <c r="B61" s="1093"/>
      <c r="C61" s="1093"/>
      <c r="D61" s="1093"/>
      <c r="E61" s="1093"/>
      <c r="F61" s="1093"/>
      <c r="G61" s="1093"/>
      <c r="H61" s="1093"/>
      <c r="I61" s="1093"/>
      <c r="J61" s="1093"/>
      <c r="K61" s="1093"/>
      <c r="L61" s="1093"/>
    </row>
    <row r="62" spans="1:21" x14ac:dyDescent="0.25">
      <c r="A62" s="1093" t="s">
        <v>35</v>
      </c>
      <c r="B62" s="1093"/>
      <c r="C62" s="1093"/>
      <c r="D62" s="1093"/>
      <c r="E62" s="1093"/>
      <c r="F62" s="1093"/>
      <c r="G62" s="1093"/>
      <c r="H62" s="1093"/>
      <c r="I62" s="1093"/>
      <c r="J62" s="1093"/>
      <c r="K62" s="1093"/>
      <c r="L62" s="1093"/>
      <c r="M62" s="1093"/>
      <c r="N62" s="1093"/>
      <c r="O62" s="1093"/>
      <c r="P62" s="1093"/>
      <c r="Q62" s="1093"/>
      <c r="R62" s="1093"/>
      <c r="S62" s="1093"/>
      <c r="T62" s="1093"/>
      <c r="U62" s="1093"/>
    </row>
    <row r="63" spans="1:21" x14ac:dyDescent="0.25">
      <c r="A63" s="1093" t="s">
        <v>36</v>
      </c>
      <c r="B63" s="1093"/>
      <c r="C63" s="1093"/>
      <c r="D63" s="1093"/>
      <c r="E63" s="1093"/>
      <c r="F63" s="1093"/>
      <c r="G63" s="1093"/>
      <c r="H63" s="1093"/>
      <c r="I63" s="1093"/>
      <c r="J63" s="1093"/>
      <c r="K63" s="1093"/>
      <c r="L63" s="1093"/>
      <c r="M63" s="1093"/>
      <c r="N63" s="1093"/>
      <c r="O63" s="1093"/>
      <c r="P63" s="1093"/>
    </row>
    <row r="64" spans="1:21" x14ac:dyDescent="0.25">
      <c r="A64" s="1093" t="s">
        <v>37</v>
      </c>
      <c r="B64" s="1093"/>
      <c r="C64" s="1093"/>
      <c r="D64" s="1093"/>
      <c r="E64" s="1093"/>
      <c r="F64" s="1093"/>
      <c r="G64" s="1093"/>
      <c r="H64" s="1093"/>
      <c r="I64" s="1093"/>
      <c r="J64" s="1093"/>
      <c r="K64" s="1093"/>
      <c r="L64" s="1093"/>
    </row>
    <row r="66" spans="1:21" x14ac:dyDescent="0.25">
      <c r="A66" s="1093" t="s">
        <v>87</v>
      </c>
      <c r="B66" s="1093"/>
      <c r="C66" s="1093"/>
      <c r="D66" s="1093"/>
      <c r="E66" s="1093"/>
      <c r="F66" s="1093"/>
      <c r="G66" s="1093"/>
      <c r="H66" s="1093"/>
      <c r="I66" s="1093"/>
      <c r="J66" s="1093"/>
      <c r="K66" s="1093"/>
      <c r="L66" s="1093"/>
      <c r="M66" s="1093"/>
      <c r="N66" s="1093"/>
      <c r="O66" s="1093"/>
      <c r="P66" s="1093"/>
      <c r="Q66" s="1093"/>
      <c r="R66" s="1093"/>
    </row>
    <row r="67" spans="1:21" x14ac:dyDescent="0.25">
      <c r="A67" s="433" t="s">
        <v>88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</row>
    <row r="68" spans="1:21" ht="15.75" x14ac:dyDescent="0.3">
      <c r="A68" s="429" t="s">
        <v>55</v>
      </c>
    </row>
    <row r="69" spans="1:21" x14ac:dyDescent="0.25">
      <c r="A69" s="1093" t="s">
        <v>56</v>
      </c>
      <c r="B69" s="1093"/>
      <c r="C69" s="1093"/>
      <c r="D69" s="1093"/>
      <c r="E69" s="1093"/>
      <c r="F69" s="1093"/>
      <c r="G69" s="1093"/>
      <c r="H69" s="1093"/>
      <c r="I69" s="1093"/>
      <c r="J69" s="1093"/>
      <c r="K69" s="1093"/>
      <c r="L69" s="1093"/>
      <c r="M69" s="1093"/>
      <c r="N69" s="1093"/>
      <c r="O69" s="1093"/>
      <c r="P69" s="1093"/>
      <c r="Q69" s="1093"/>
      <c r="R69" s="1093"/>
      <c r="S69" s="1093"/>
      <c r="T69" s="1093"/>
      <c r="U69" s="1093"/>
    </row>
    <row r="70" spans="1:21" x14ac:dyDescent="0.25">
      <c r="A70" s="1093"/>
      <c r="B70" s="1093"/>
      <c r="C70" s="1093"/>
      <c r="D70" s="1093"/>
      <c r="E70" s="1093"/>
      <c r="F70" s="1093"/>
      <c r="G70" s="1093"/>
      <c r="H70" s="1093"/>
      <c r="I70" s="1093"/>
      <c r="J70" s="1093"/>
      <c r="K70" s="1093"/>
      <c r="L70" s="1093"/>
      <c r="M70" s="1093"/>
      <c r="N70" s="1093"/>
      <c r="O70" s="1093"/>
      <c r="P70" s="1093"/>
      <c r="Q70" s="1093"/>
      <c r="R70" s="1093"/>
      <c r="S70" s="1093"/>
      <c r="T70" s="1093"/>
      <c r="U70" s="1093"/>
    </row>
    <row r="71" spans="1:21" ht="15.75" x14ac:dyDescent="0.3">
      <c r="A71" s="429" t="s">
        <v>59</v>
      </c>
    </row>
    <row r="72" spans="1:21" x14ac:dyDescent="0.25">
      <c r="A72" s="1093" t="s">
        <v>38</v>
      </c>
      <c r="B72" s="1093"/>
      <c r="C72" s="1093"/>
      <c r="D72" s="1093"/>
      <c r="E72" s="1093"/>
      <c r="F72" s="1093"/>
      <c r="G72" s="1093"/>
      <c r="H72" s="1093"/>
      <c r="I72" s="1093"/>
      <c r="J72" s="1093"/>
      <c r="K72" s="1093"/>
      <c r="L72" s="1093"/>
      <c r="M72" s="1093"/>
      <c r="N72" s="1093"/>
      <c r="O72" s="1093"/>
      <c r="P72" s="1093"/>
      <c r="Q72" s="1093"/>
      <c r="R72" s="1093"/>
      <c r="S72" s="1093"/>
      <c r="T72" s="1093"/>
      <c r="U72" s="1093"/>
    </row>
    <row r="73" spans="1:21" x14ac:dyDescent="0.25">
      <c r="A73" s="1093" t="s">
        <v>39</v>
      </c>
      <c r="B73" s="1093"/>
      <c r="C73" s="1093"/>
      <c r="D73" s="1093"/>
      <c r="E73" s="1093"/>
      <c r="F73" s="1093"/>
      <c r="G73" s="1093"/>
      <c r="H73" s="1093"/>
      <c r="I73" s="1093"/>
      <c r="J73" s="1093"/>
      <c r="K73" s="1093"/>
      <c r="L73" s="1093"/>
      <c r="M73" s="1093"/>
      <c r="N73" s="1093"/>
      <c r="O73" s="1093"/>
      <c r="P73" s="1093"/>
      <c r="Q73" s="1093"/>
      <c r="R73" s="1093"/>
      <c r="S73" s="1093"/>
    </row>
    <row r="75" spans="1:21" x14ac:dyDescent="0.25">
      <c r="A75" s="1091" t="s">
        <v>64</v>
      </c>
      <c r="B75" s="1091"/>
      <c r="C75" s="1091"/>
    </row>
    <row r="77" spans="1:21" x14ac:dyDescent="0.25">
      <c r="A77" s="1093" t="s">
        <v>40</v>
      </c>
      <c r="B77" s="1093"/>
      <c r="C77" s="1093"/>
      <c r="D77" s="1093"/>
      <c r="E77" s="1093"/>
      <c r="F77" s="1093"/>
      <c r="G77" s="1093"/>
      <c r="H77" s="1093"/>
      <c r="I77" s="1093"/>
      <c r="J77" s="1093"/>
      <c r="K77" s="1093"/>
    </row>
    <row r="78" spans="1:21" ht="15.75" x14ac:dyDescent="0.3">
      <c r="A78" s="429" t="s">
        <v>41</v>
      </c>
    </row>
    <row r="79" spans="1:21" x14ac:dyDescent="0.25">
      <c r="A79" s="1093" t="s">
        <v>42</v>
      </c>
      <c r="B79" s="1093"/>
      <c r="C79" s="1093"/>
      <c r="D79" s="1093"/>
      <c r="E79" s="1093"/>
      <c r="F79" s="1093"/>
      <c r="G79" s="1093"/>
      <c r="H79" s="1093"/>
      <c r="I79" s="1093"/>
      <c r="J79" s="1093"/>
      <c r="K79" s="1093"/>
      <c r="L79" s="1093"/>
      <c r="M79" s="1093"/>
      <c r="N79" s="1093"/>
      <c r="O79" s="1093"/>
      <c r="P79" s="1093"/>
    </row>
    <row r="81" spans="1:10" x14ac:dyDescent="0.25">
      <c r="A81" s="1089" t="s">
        <v>65</v>
      </c>
      <c r="B81" s="1089"/>
      <c r="C81" s="1089"/>
      <c r="D81" s="1089"/>
      <c r="E81" s="1089"/>
      <c r="F81" s="1089"/>
      <c r="G81" s="1089"/>
      <c r="H81" s="1089"/>
      <c r="I81" s="1089"/>
      <c r="J81" s="1089"/>
    </row>
    <row r="83" spans="1:10" x14ac:dyDescent="0.25">
      <c r="A83" s="433" t="s">
        <v>43</v>
      </c>
    </row>
    <row r="84" spans="1:10" ht="15.75" thickBot="1" x14ac:dyDescent="0.3"/>
    <row r="85" spans="1:10" ht="27.75" customHeight="1" thickBot="1" x14ac:dyDescent="0.3">
      <c r="A85" s="1102" t="s">
        <v>8</v>
      </c>
      <c r="B85" s="1103"/>
      <c r="C85" s="1103"/>
      <c r="D85" s="1103"/>
      <c r="E85" s="1103"/>
      <c r="F85" s="1103"/>
      <c r="G85" s="1103"/>
      <c r="H85" s="1104"/>
      <c r="I85" s="436" t="s">
        <v>67</v>
      </c>
    </row>
    <row r="86" spans="1:10" ht="15.75" customHeight="1" x14ac:dyDescent="0.25">
      <c r="A86" s="1094" t="s">
        <v>66</v>
      </c>
      <c r="B86" s="1095"/>
      <c r="C86" s="1095"/>
      <c r="D86" s="1095"/>
      <c r="E86" s="1095"/>
      <c r="F86" s="1095"/>
      <c r="G86" s="1095"/>
      <c r="H86" s="1096"/>
      <c r="I86" s="1100">
        <v>1</v>
      </c>
    </row>
    <row r="87" spans="1:10" x14ac:dyDescent="0.25">
      <c r="A87" s="1097"/>
      <c r="B87" s="1098"/>
      <c r="C87" s="1098"/>
      <c r="D87" s="1098"/>
      <c r="E87" s="1098"/>
      <c r="F87" s="1098"/>
      <c r="G87" s="1098"/>
      <c r="H87" s="1099"/>
      <c r="I87" s="1101"/>
    </row>
    <row r="88" spans="1:10" ht="15" customHeight="1" x14ac:dyDescent="0.25">
      <c r="A88" s="1105" t="s">
        <v>68</v>
      </c>
      <c r="B88" s="1106"/>
      <c r="C88" s="1106"/>
      <c r="D88" s="1106"/>
      <c r="E88" s="1106"/>
      <c r="F88" s="1106"/>
      <c r="G88" s="1106"/>
      <c r="H88" s="1107"/>
      <c r="I88" s="1108">
        <v>1.2</v>
      </c>
    </row>
    <row r="89" spans="1:10" x14ac:dyDescent="0.25">
      <c r="A89" s="1105"/>
      <c r="B89" s="1106"/>
      <c r="C89" s="1106"/>
      <c r="D89" s="1106"/>
      <c r="E89" s="1106"/>
      <c r="F89" s="1106"/>
      <c r="G89" s="1106"/>
      <c r="H89" s="1107"/>
      <c r="I89" s="1108"/>
    </row>
    <row r="90" spans="1:10" ht="15.75" customHeight="1" x14ac:dyDescent="0.25">
      <c r="A90" s="1097" t="s">
        <v>69</v>
      </c>
      <c r="B90" s="1098"/>
      <c r="C90" s="1098"/>
      <c r="D90" s="1098"/>
      <c r="E90" s="1098"/>
      <c r="F90" s="1098"/>
      <c r="G90" s="1098"/>
      <c r="H90" s="1099"/>
      <c r="I90" s="1108">
        <v>1.4</v>
      </c>
    </row>
    <row r="91" spans="1:10" x14ac:dyDescent="0.25">
      <c r="A91" s="1097"/>
      <c r="B91" s="1098"/>
      <c r="C91" s="1098"/>
      <c r="D91" s="1098"/>
      <c r="E91" s="1098"/>
      <c r="F91" s="1098"/>
      <c r="G91" s="1098"/>
      <c r="H91" s="1099"/>
      <c r="I91" s="1108"/>
    </row>
    <row r="92" spans="1:10" x14ac:dyDescent="0.25">
      <c r="A92" s="1105" t="s">
        <v>9</v>
      </c>
      <c r="B92" s="1106"/>
      <c r="C92" s="1106"/>
      <c r="D92" s="1106"/>
      <c r="E92" s="1106"/>
      <c r="F92" s="1106"/>
      <c r="G92" s="1106"/>
      <c r="H92" s="1107"/>
      <c r="I92" s="1108">
        <v>1.8</v>
      </c>
    </row>
    <row r="93" spans="1:10" x14ac:dyDescent="0.25">
      <c r="A93" s="1105"/>
      <c r="B93" s="1106"/>
      <c r="C93" s="1106"/>
      <c r="D93" s="1106"/>
      <c r="E93" s="1106"/>
      <c r="F93" s="1106"/>
      <c r="G93" s="1106"/>
      <c r="H93" s="1107"/>
      <c r="I93" s="1108"/>
    </row>
    <row r="94" spans="1:10" x14ac:dyDescent="0.25">
      <c r="A94" s="1112" t="s">
        <v>0</v>
      </c>
      <c r="B94" s="1113"/>
      <c r="C94" s="1113"/>
      <c r="D94" s="1113"/>
      <c r="E94" s="1113"/>
      <c r="F94" s="1113"/>
      <c r="G94" s="1113"/>
      <c r="H94" s="1114"/>
      <c r="I94" s="1115">
        <v>1.9</v>
      </c>
    </row>
    <row r="95" spans="1:10" x14ac:dyDescent="0.25">
      <c r="A95" s="1112"/>
      <c r="B95" s="1113"/>
      <c r="C95" s="1113"/>
      <c r="D95" s="1113"/>
      <c r="E95" s="1113"/>
      <c r="F95" s="1113"/>
      <c r="G95" s="1113"/>
      <c r="H95" s="1114"/>
      <c r="I95" s="1115"/>
    </row>
    <row r="96" spans="1:10" x14ac:dyDescent="0.25">
      <c r="A96" s="1112" t="s">
        <v>1</v>
      </c>
      <c r="B96" s="1113"/>
      <c r="C96" s="1113"/>
      <c r="D96" s="1113"/>
      <c r="E96" s="1113"/>
      <c r="F96" s="1113"/>
      <c r="G96" s="1113"/>
      <c r="H96" s="1114"/>
      <c r="I96" s="1101">
        <v>2</v>
      </c>
    </row>
    <row r="97" spans="1:10" x14ac:dyDescent="0.25">
      <c r="A97" s="1112"/>
      <c r="B97" s="1113"/>
      <c r="C97" s="1113"/>
      <c r="D97" s="1113"/>
      <c r="E97" s="1113"/>
      <c r="F97" s="1113"/>
      <c r="G97" s="1113"/>
      <c r="H97" s="1114"/>
      <c r="I97" s="1101"/>
    </row>
    <row r="98" spans="1:10" x14ac:dyDescent="0.25">
      <c r="A98" s="1105" t="s">
        <v>2</v>
      </c>
      <c r="B98" s="1106"/>
      <c r="C98" s="1106"/>
      <c r="D98" s="1106"/>
      <c r="E98" s="1106"/>
      <c r="F98" s="1106"/>
      <c r="G98" s="1106"/>
      <c r="H98" s="1107"/>
      <c r="I98" s="1108">
        <v>2.5</v>
      </c>
    </row>
    <row r="99" spans="1:10" x14ac:dyDescent="0.25">
      <c r="A99" s="1105"/>
      <c r="B99" s="1106"/>
      <c r="C99" s="1106"/>
      <c r="D99" s="1106"/>
      <c r="E99" s="1106"/>
      <c r="F99" s="1106"/>
      <c r="G99" s="1106"/>
      <c r="H99" s="1107"/>
      <c r="I99" s="1108"/>
    </row>
    <row r="100" spans="1:10" x14ac:dyDescent="0.25">
      <c r="A100" s="1112" t="s">
        <v>10</v>
      </c>
      <c r="B100" s="1113"/>
      <c r="C100" s="1113"/>
      <c r="D100" s="1113"/>
      <c r="E100" s="1113"/>
      <c r="F100" s="1113"/>
      <c r="G100" s="1113"/>
      <c r="H100" s="1114"/>
      <c r="I100" s="1101">
        <v>3</v>
      </c>
    </row>
    <row r="101" spans="1:10" ht="15.75" thickBot="1" x14ac:dyDescent="0.3">
      <c r="A101" s="1119"/>
      <c r="B101" s="1120"/>
      <c r="C101" s="1120"/>
      <c r="D101" s="1120"/>
      <c r="E101" s="1120"/>
      <c r="F101" s="1120"/>
      <c r="G101" s="1120"/>
      <c r="H101" s="1121"/>
      <c r="I101" s="1122"/>
    </row>
    <row r="103" spans="1:10" x14ac:dyDescent="0.25">
      <c r="A103" s="1091" t="s">
        <v>70</v>
      </c>
      <c r="B103" s="1091"/>
      <c r="C103" s="1091"/>
      <c r="D103" s="1091"/>
      <c r="E103" s="1091"/>
      <c r="F103" s="1091"/>
      <c r="G103" s="1091"/>
      <c r="H103" s="1091"/>
      <c r="I103" s="1091"/>
      <c r="J103" s="1091"/>
    </row>
    <row r="104" spans="1:10" ht="15.75" thickBot="1" x14ac:dyDescent="0.3"/>
    <row r="105" spans="1:10" ht="26.25" customHeight="1" thickBot="1" x14ac:dyDescent="0.3">
      <c r="A105" s="1116" t="s">
        <v>71</v>
      </c>
      <c r="B105" s="1117"/>
      <c r="C105" s="1117"/>
      <c r="D105" s="1118"/>
      <c r="E105" s="436" t="s">
        <v>67</v>
      </c>
    </row>
    <row r="106" spans="1:10" ht="15.75" x14ac:dyDescent="0.3">
      <c r="A106" s="1123" t="s">
        <v>72</v>
      </c>
      <c r="B106" s="1124"/>
      <c r="C106" s="1124"/>
      <c r="D106" s="1125"/>
      <c r="E106" s="437">
        <v>0.1</v>
      </c>
    </row>
    <row r="107" spans="1:10" ht="15.75" x14ac:dyDescent="0.3">
      <c r="A107" s="1109" t="s">
        <v>73</v>
      </c>
      <c r="B107" s="1110"/>
      <c r="C107" s="1110"/>
      <c r="D107" s="1111"/>
      <c r="E107" s="438" t="s">
        <v>76</v>
      </c>
    </row>
    <row r="108" spans="1:10" ht="15.75" x14ac:dyDescent="0.3">
      <c r="A108" s="1109" t="s">
        <v>74</v>
      </c>
      <c r="B108" s="1110"/>
      <c r="C108" s="1110"/>
      <c r="D108" s="1111"/>
      <c r="E108" s="439">
        <v>0.2</v>
      </c>
    </row>
    <row r="109" spans="1:10" ht="15.75" x14ac:dyDescent="0.3">
      <c r="A109" s="1109" t="s">
        <v>75</v>
      </c>
      <c r="B109" s="1110"/>
      <c r="C109" s="1110"/>
      <c r="D109" s="1111"/>
      <c r="E109" s="439">
        <v>0.3</v>
      </c>
    </row>
    <row r="110" spans="1:10" ht="15.75" x14ac:dyDescent="0.3">
      <c r="A110" s="1109" t="s">
        <v>11</v>
      </c>
      <c r="B110" s="1110"/>
      <c r="C110" s="1110"/>
      <c r="D110" s="1111"/>
      <c r="E110" s="438" t="s">
        <v>77</v>
      </c>
    </row>
    <row r="111" spans="1:10" ht="15.75" x14ac:dyDescent="0.3">
      <c r="A111" s="1109" t="s">
        <v>12</v>
      </c>
      <c r="B111" s="1110"/>
      <c r="C111" s="1110"/>
      <c r="D111" s="1111"/>
      <c r="E111" s="439">
        <v>0.4</v>
      </c>
    </row>
    <row r="112" spans="1:10" ht="15.75" x14ac:dyDescent="0.3">
      <c r="A112" s="1109" t="s">
        <v>13</v>
      </c>
      <c r="B112" s="1110"/>
      <c r="C112" s="1110"/>
      <c r="D112" s="1111"/>
      <c r="E112" s="438" t="s">
        <v>78</v>
      </c>
    </row>
    <row r="113" spans="1:5" ht="16.5" thickBot="1" x14ac:dyDescent="0.35">
      <c r="A113" s="1126" t="s">
        <v>14</v>
      </c>
      <c r="B113" s="1127"/>
      <c r="C113" s="1127"/>
      <c r="D113" s="1128"/>
      <c r="E113" s="440">
        <v>0.5</v>
      </c>
    </row>
    <row r="114" spans="1:5" ht="15.75" x14ac:dyDescent="0.3">
      <c r="A114" s="429"/>
      <c r="B114" s="429"/>
      <c r="C114" s="435"/>
    </row>
    <row r="115" spans="1:5" ht="15.75" x14ac:dyDescent="0.3">
      <c r="A115" s="429"/>
      <c r="B115" s="429"/>
      <c r="C115" s="435"/>
    </row>
    <row r="116" spans="1:5" ht="15.75" x14ac:dyDescent="0.3">
      <c r="A116" s="429"/>
      <c r="B116" s="429"/>
      <c r="C116" s="435"/>
    </row>
    <row r="117" spans="1:5" ht="15.75" x14ac:dyDescent="0.3">
      <c r="A117" s="429"/>
      <c r="B117" s="429"/>
      <c r="C117" s="435"/>
    </row>
    <row r="118" spans="1:5" ht="15.75" x14ac:dyDescent="0.3">
      <c r="A118" s="429"/>
      <c r="B118" s="429"/>
      <c r="C118" s="435"/>
    </row>
    <row r="119" spans="1:5" ht="15.75" x14ac:dyDescent="0.3">
      <c r="A119" s="429"/>
      <c r="B119" s="429"/>
      <c r="C119" s="435"/>
    </row>
    <row r="120" spans="1:5" ht="15.75" x14ac:dyDescent="0.3">
      <c r="A120" s="429"/>
      <c r="B120" s="429"/>
      <c r="C120" s="435"/>
    </row>
    <row r="121" spans="1:5" ht="15.75" x14ac:dyDescent="0.3">
      <c r="A121" s="429"/>
      <c r="B121" s="429"/>
      <c r="C121" s="435"/>
    </row>
    <row r="122" spans="1:5" ht="15.75" x14ac:dyDescent="0.3">
      <c r="A122" s="429"/>
      <c r="B122" s="429"/>
      <c r="C122" s="435"/>
    </row>
    <row r="123" spans="1:5" ht="15.75" x14ac:dyDescent="0.3">
      <c r="A123" s="429"/>
      <c r="B123" s="429"/>
      <c r="C123" s="435"/>
    </row>
    <row r="124" spans="1:5" ht="15.75" x14ac:dyDescent="0.3">
      <c r="A124" s="429"/>
      <c r="B124" s="429"/>
      <c r="C124" s="435"/>
    </row>
    <row r="125" spans="1:5" x14ac:dyDescent="0.25">
      <c r="A125" s="434"/>
      <c r="B125" s="434"/>
    </row>
    <row r="126" spans="1:5" x14ac:dyDescent="0.25">
      <c r="A126" s="434"/>
      <c r="B126" s="434"/>
    </row>
    <row r="127" spans="1:5" x14ac:dyDescent="0.25">
      <c r="A127" s="434"/>
      <c r="B127" s="434"/>
    </row>
    <row r="128" spans="1:5" x14ac:dyDescent="0.25">
      <c r="A128" s="434"/>
      <c r="B128" s="434"/>
    </row>
    <row r="129" spans="1:2" x14ac:dyDescent="0.25">
      <c r="A129" s="434"/>
      <c r="B129" s="434"/>
    </row>
    <row r="130" spans="1:2" x14ac:dyDescent="0.25">
      <c r="A130" s="434"/>
      <c r="B130" s="434"/>
    </row>
    <row r="131" spans="1:2" x14ac:dyDescent="0.25">
      <c r="A131" s="434"/>
      <c r="B131" s="434"/>
    </row>
    <row r="132" spans="1:2" x14ac:dyDescent="0.25">
      <c r="A132" s="434"/>
      <c r="B132" s="434"/>
    </row>
    <row r="133" spans="1:2" x14ac:dyDescent="0.25">
      <c r="A133" s="434"/>
      <c r="B133" s="434"/>
    </row>
    <row r="134" spans="1:2" x14ac:dyDescent="0.25">
      <c r="A134" s="434"/>
      <c r="B134" s="434"/>
    </row>
    <row r="135" spans="1:2" x14ac:dyDescent="0.25">
      <c r="A135" s="434"/>
      <c r="B135" s="434"/>
    </row>
    <row r="136" spans="1:2" x14ac:dyDescent="0.25">
      <c r="A136" s="434"/>
      <c r="B136" s="434"/>
    </row>
    <row r="137" spans="1:2" x14ac:dyDescent="0.25">
      <c r="A137" s="434"/>
      <c r="B137" s="434"/>
    </row>
    <row r="138" spans="1:2" x14ac:dyDescent="0.25">
      <c r="A138" s="434"/>
      <c r="B138" s="434"/>
    </row>
    <row r="139" spans="1:2" x14ac:dyDescent="0.25">
      <c r="A139" s="434"/>
      <c r="B139" s="434"/>
    </row>
    <row r="140" spans="1:2" x14ac:dyDescent="0.25">
      <c r="A140" s="434"/>
      <c r="B140" s="434"/>
    </row>
    <row r="141" spans="1:2" x14ac:dyDescent="0.25">
      <c r="A141" s="434"/>
      <c r="B141" s="434"/>
    </row>
    <row r="142" spans="1:2" x14ac:dyDescent="0.25">
      <c r="A142" s="434"/>
      <c r="B142" s="434"/>
    </row>
    <row r="143" spans="1:2" x14ac:dyDescent="0.25">
      <c r="A143" s="434"/>
      <c r="B143" s="434"/>
    </row>
  </sheetData>
  <mergeCells count="66">
    <mergeCell ref="A109:D109"/>
    <mergeCell ref="A110:D110"/>
    <mergeCell ref="A111:D111"/>
    <mergeCell ref="A112:D112"/>
    <mergeCell ref="A113:D113"/>
    <mergeCell ref="A107:D107"/>
    <mergeCell ref="A108:D108"/>
    <mergeCell ref="A94:H95"/>
    <mergeCell ref="I94:I95"/>
    <mergeCell ref="A96:H97"/>
    <mergeCell ref="I96:I97"/>
    <mergeCell ref="A98:H99"/>
    <mergeCell ref="I98:I99"/>
    <mergeCell ref="A105:D105"/>
    <mergeCell ref="A100:H101"/>
    <mergeCell ref="I100:I101"/>
    <mergeCell ref="A103:J103"/>
    <mergeCell ref="A106:D106"/>
    <mergeCell ref="A88:H89"/>
    <mergeCell ref="I88:I89"/>
    <mergeCell ref="A90:H91"/>
    <mergeCell ref="I90:I91"/>
    <mergeCell ref="A92:H93"/>
    <mergeCell ref="I92:I93"/>
    <mergeCell ref="A86:H87"/>
    <mergeCell ref="I86:I87"/>
    <mergeCell ref="A85:H85"/>
    <mergeCell ref="A72:U72"/>
    <mergeCell ref="A73:S73"/>
    <mergeCell ref="A75:C75"/>
    <mergeCell ref="A77:K77"/>
    <mergeCell ref="A79:P79"/>
    <mergeCell ref="A81:J81"/>
    <mergeCell ref="A69:U70"/>
    <mergeCell ref="A49:S49"/>
    <mergeCell ref="A51:P52"/>
    <mergeCell ref="A53:Q53"/>
    <mergeCell ref="A54:K54"/>
    <mergeCell ref="A56:H56"/>
    <mergeCell ref="A60:K60"/>
    <mergeCell ref="A61:L61"/>
    <mergeCell ref="A62:U62"/>
    <mergeCell ref="A63:P63"/>
    <mergeCell ref="A64:L64"/>
    <mergeCell ref="A66:R66"/>
    <mergeCell ref="A38:T38"/>
    <mergeCell ref="A40:T40"/>
    <mergeCell ref="A42:I42"/>
    <mergeCell ref="A45:U45"/>
    <mergeCell ref="A47:U47"/>
    <mergeCell ref="A35:F35"/>
    <mergeCell ref="A16:L16"/>
    <mergeCell ref="A21:S21"/>
    <mergeCell ref="A23:L23"/>
    <mergeCell ref="A24:M24"/>
    <mergeCell ref="A25:O25"/>
    <mergeCell ref="A26:T26"/>
    <mergeCell ref="A28:D28"/>
    <mergeCell ref="A30:U30"/>
    <mergeCell ref="A31:T31"/>
    <mergeCell ref="A33:T33"/>
    <mergeCell ref="A7:H7"/>
    <mergeCell ref="A9:J9"/>
    <mergeCell ref="A10:J10"/>
    <mergeCell ref="A11:J11"/>
    <mergeCell ref="A14:I14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114"/>
  <sheetViews>
    <sheetView topLeftCell="AW1" workbookViewId="0">
      <selection activeCell="BJ103" sqref="BJ103"/>
    </sheetView>
  </sheetViews>
  <sheetFormatPr defaultRowHeight="15" x14ac:dyDescent="0.25"/>
  <cols>
    <col min="1" max="1" width="22.42578125" customWidth="1"/>
    <col min="2" max="2" width="14.85546875" customWidth="1"/>
    <col min="3" max="3" width="8.85546875" customWidth="1"/>
    <col min="4" max="4" width="10.140625" customWidth="1"/>
    <col min="5" max="5" width="9.5703125" customWidth="1"/>
    <col min="6" max="6" width="9.7109375" customWidth="1"/>
    <col min="7" max="7" width="8.85546875" customWidth="1"/>
    <col min="9" max="9" width="8" customWidth="1"/>
    <col min="11" max="11" width="8.28515625" customWidth="1"/>
    <col min="15" max="15" width="8.7109375" customWidth="1"/>
    <col min="17" max="17" width="8.28515625" customWidth="1"/>
    <col min="19" max="19" width="8.140625" customWidth="1"/>
    <col min="21" max="21" width="9" customWidth="1"/>
    <col min="23" max="23" width="8.140625" customWidth="1"/>
    <col min="25" max="25" width="8.5703125" customWidth="1"/>
    <col min="27" max="27" width="8.140625" customWidth="1"/>
    <col min="29" max="29" width="8.85546875" customWidth="1"/>
    <col min="31" max="31" width="8.42578125" customWidth="1"/>
    <col min="33" max="33" width="8.28515625" customWidth="1"/>
    <col min="34" max="34" width="9.85546875" customWidth="1"/>
    <col min="35" max="35" width="8.85546875" customWidth="1"/>
    <col min="36" max="37" width="8.28515625" customWidth="1"/>
    <col min="38" max="38" width="9.140625" customWidth="1"/>
    <col min="39" max="39" width="8.28515625" customWidth="1"/>
    <col min="40" max="40" width="9.42578125" customWidth="1"/>
    <col min="45" max="58" width="9.140625" customWidth="1"/>
    <col min="59" max="59" width="8.28515625" customWidth="1"/>
    <col min="60" max="60" width="10.42578125" customWidth="1"/>
    <col min="63" max="63" width="9.5703125" customWidth="1"/>
    <col min="66" max="66" width="18.42578125" customWidth="1"/>
    <col min="67" max="67" width="13.28515625" customWidth="1"/>
  </cols>
  <sheetData>
    <row r="1" spans="1:67" ht="15" customHeight="1" x14ac:dyDescent="0.25">
      <c r="A1" s="573"/>
      <c r="B1" s="570"/>
      <c r="C1" s="1135" t="s">
        <v>98</v>
      </c>
      <c r="D1" s="1136"/>
      <c r="E1" s="1135" t="s">
        <v>98</v>
      </c>
      <c r="F1" s="1136"/>
      <c r="G1" s="1135" t="s">
        <v>85</v>
      </c>
      <c r="H1" s="1136"/>
      <c r="I1" s="1135" t="s">
        <v>103</v>
      </c>
      <c r="J1" s="1136"/>
      <c r="K1" s="1135" t="s">
        <v>85</v>
      </c>
      <c r="L1" s="1136"/>
      <c r="M1" s="1135" t="s">
        <v>611</v>
      </c>
      <c r="N1" s="1136"/>
      <c r="O1" s="1137" t="s">
        <v>90</v>
      </c>
      <c r="P1" s="1138"/>
      <c r="Q1" s="1137" t="s">
        <v>90</v>
      </c>
      <c r="R1" s="1138"/>
      <c r="S1" s="1137" t="s">
        <v>90</v>
      </c>
      <c r="T1" s="1145"/>
      <c r="U1" s="1165" t="s">
        <v>90</v>
      </c>
      <c r="V1" s="1166"/>
      <c r="W1" s="1165" t="s">
        <v>90</v>
      </c>
      <c r="X1" s="1166"/>
      <c r="Y1" s="1165" t="s">
        <v>90</v>
      </c>
      <c r="Z1" s="1166"/>
      <c r="AA1" s="1155" t="s">
        <v>95</v>
      </c>
      <c r="AB1" s="1156"/>
      <c r="AC1" s="1155" t="s">
        <v>123</v>
      </c>
      <c r="AD1" s="1156"/>
      <c r="AE1" s="1135" t="s">
        <v>85</v>
      </c>
      <c r="AF1" s="1136"/>
      <c r="AG1" s="1135" t="s">
        <v>127</v>
      </c>
      <c r="AH1" s="1136"/>
      <c r="AI1" s="1143" t="s">
        <v>130</v>
      </c>
      <c r="AJ1" s="1144"/>
      <c r="AK1" s="1157"/>
      <c r="AL1" s="1158"/>
      <c r="AM1" s="1129" t="s">
        <v>0</v>
      </c>
      <c r="AN1" s="1130"/>
      <c r="AO1" s="1129" t="s">
        <v>140</v>
      </c>
      <c r="AP1" s="1130"/>
      <c r="AQ1" s="1129" t="s">
        <v>454</v>
      </c>
      <c r="AR1" s="1130"/>
      <c r="AS1" s="1129" t="s">
        <v>0</v>
      </c>
      <c r="AT1" s="1130"/>
      <c r="AU1" s="1129" t="s">
        <v>724</v>
      </c>
      <c r="AV1" s="1130"/>
      <c r="AW1" s="1129" t="s">
        <v>724</v>
      </c>
      <c r="AX1" s="1130"/>
      <c r="AY1" s="1199" t="s">
        <v>724</v>
      </c>
      <c r="AZ1" s="1200"/>
      <c r="BA1" s="1199" t="s">
        <v>724</v>
      </c>
      <c r="BB1" s="1200"/>
      <c r="BC1" s="1199"/>
      <c r="BD1" s="1200"/>
      <c r="BE1" s="1129"/>
      <c r="BF1" s="1130"/>
      <c r="BG1" s="1143"/>
      <c r="BH1" s="1144"/>
      <c r="BI1" s="1149" t="s">
        <v>660</v>
      </c>
      <c r="BJ1" s="1152" t="s">
        <v>963</v>
      </c>
      <c r="BK1" s="1159"/>
      <c r="BL1" s="1159"/>
      <c r="BM1" s="1162"/>
      <c r="BN1" s="1146" t="s">
        <v>3</v>
      </c>
      <c r="BO1" s="1146" t="s">
        <v>4</v>
      </c>
    </row>
    <row r="2" spans="1:67" x14ac:dyDescent="0.25">
      <c r="A2" s="574"/>
      <c r="B2" s="571"/>
      <c r="C2" s="1135" t="s">
        <v>97</v>
      </c>
      <c r="D2" s="1136"/>
      <c r="E2" s="1143" t="s">
        <v>99</v>
      </c>
      <c r="F2" s="1144"/>
      <c r="G2" s="1143" t="s">
        <v>97</v>
      </c>
      <c r="H2" s="1144"/>
      <c r="I2" s="1143" t="s">
        <v>104</v>
      </c>
      <c r="J2" s="1144"/>
      <c r="K2" s="1143" t="s">
        <v>99</v>
      </c>
      <c r="L2" s="1144"/>
      <c r="M2" s="1143" t="s">
        <v>104</v>
      </c>
      <c r="N2" s="1144"/>
      <c r="O2" s="1137" t="s">
        <v>109</v>
      </c>
      <c r="P2" s="1138"/>
      <c r="Q2" s="1137" t="s">
        <v>109</v>
      </c>
      <c r="R2" s="1138"/>
      <c r="S2" s="1137" t="s">
        <v>113</v>
      </c>
      <c r="T2" s="1145"/>
      <c r="U2" s="1137" t="s">
        <v>113</v>
      </c>
      <c r="V2" s="1138"/>
      <c r="W2" s="1137" t="s">
        <v>118</v>
      </c>
      <c r="X2" s="1138"/>
      <c r="Y2" s="1137" t="s">
        <v>118</v>
      </c>
      <c r="Z2" s="1138"/>
      <c r="AA2" s="1176" t="s">
        <v>120</v>
      </c>
      <c r="AB2" s="1177"/>
      <c r="AC2" s="1176" t="s">
        <v>120</v>
      </c>
      <c r="AD2" s="1177"/>
      <c r="AE2" s="1143" t="s">
        <v>124</v>
      </c>
      <c r="AF2" s="1144"/>
      <c r="AG2" s="1143" t="s">
        <v>128</v>
      </c>
      <c r="AH2" s="1144"/>
      <c r="AI2" s="1143"/>
      <c r="AJ2" s="1144"/>
      <c r="AK2" s="1185"/>
      <c r="AL2" s="1186"/>
      <c r="AM2" s="1129" t="s">
        <v>86</v>
      </c>
      <c r="AN2" s="1130"/>
      <c r="AO2" s="1129" t="s">
        <v>86</v>
      </c>
      <c r="AP2" s="1130"/>
      <c r="AQ2" s="1129" t="s">
        <v>455</v>
      </c>
      <c r="AR2" s="1130"/>
      <c r="AS2" s="1129" t="s">
        <v>455</v>
      </c>
      <c r="AT2" s="1130"/>
      <c r="AU2" s="1129" t="s">
        <v>725</v>
      </c>
      <c r="AV2" s="1130"/>
      <c r="AW2" s="1129" t="s">
        <v>725</v>
      </c>
      <c r="AX2" s="1130"/>
      <c r="AY2" s="1129" t="s">
        <v>725</v>
      </c>
      <c r="AZ2" s="1130"/>
      <c r="BA2" s="1129" t="s">
        <v>725</v>
      </c>
      <c r="BB2" s="1130"/>
      <c r="BC2" s="1129"/>
      <c r="BD2" s="1130"/>
      <c r="BE2" s="1129"/>
      <c r="BF2" s="1130"/>
      <c r="BG2" s="1143"/>
      <c r="BH2" s="1144"/>
      <c r="BI2" s="1150"/>
      <c r="BJ2" s="1153"/>
      <c r="BK2" s="1160"/>
      <c r="BL2" s="1160"/>
      <c r="BM2" s="1163"/>
      <c r="BN2" s="1147"/>
      <c r="BO2" s="1147"/>
    </row>
    <row r="3" spans="1:67" ht="15" customHeight="1" x14ac:dyDescent="0.25">
      <c r="A3" s="574" t="s">
        <v>3</v>
      </c>
      <c r="B3" s="571" t="s">
        <v>5</v>
      </c>
      <c r="C3" s="1135" t="s">
        <v>96</v>
      </c>
      <c r="D3" s="1136"/>
      <c r="E3" s="1143" t="s">
        <v>100</v>
      </c>
      <c r="F3" s="1144"/>
      <c r="G3" s="1143" t="s">
        <v>102</v>
      </c>
      <c r="H3" s="1144"/>
      <c r="I3" s="1143" t="s">
        <v>105</v>
      </c>
      <c r="J3" s="1144"/>
      <c r="K3" s="1143" t="s">
        <v>106</v>
      </c>
      <c r="L3" s="1144"/>
      <c r="M3" s="1143" t="s">
        <v>610</v>
      </c>
      <c r="N3" s="1144"/>
      <c r="O3" s="1137" t="s">
        <v>107</v>
      </c>
      <c r="P3" s="1138"/>
      <c r="Q3" s="1137" t="s">
        <v>108</v>
      </c>
      <c r="R3" s="1138"/>
      <c r="S3" s="1137" t="s">
        <v>114</v>
      </c>
      <c r="T3" s="1145"/>
      <c r="U3" s="1137" t="s">
        <v>115</v>
      </c>
      <c r="V3" s="1138"/>
      <c r="W3" s="1137" t="s">
        <v>790</v>
      </c>
      <c r="X3" s="1138"/>
      <c r="Y3" s="1137" t="s">
        <v>117</v>
      </c>
      <c r="Z3" s="1138"/>
      <c r="AA3" s="1176" t="s">
        <v>121</v>
      </c>
      <c r="AB3" s="1177"/>
      <c r="AC3" s="1176" t="s">
        <v>122</v>
      </c>
      <c r="AD3" s="1177"/>
      <c r="AE3" s="1143" t="s">
        <v>125</v>
      </c>
      <c r="AF3" s="1144"/>
      <c r="AG3" s="1143" t="s">
        <v>126</v>
      </c>
      <c r="AH3" s="1144"/>
      <c r="AI3" s="1143" t="s">
        <v>129</v>
      </c>
      <c r="AJ3" s="1144"/>
      <c r="AK3" s="1185"/>
      <c r="AL3" s="1186"/>
      <c r="AM3" s="1129" t="s">
        <v>133</v>
      </c>
      <c r="AN3" s="1130"/>
      <c r="AO3" s="1129" t="s">
        <v>133</v>
      </c>
      <c r="AP3" s="1130"/>
      <c r="AQ3" s="1129" t="s">
        <v>460</v>
      </c>
      <c r="AR3" s="1130"/>
      <c r="AS3" s="1129" t="s">
        <v>460</v>
      </c>
      <c r="AT3" s="1130"/>
      <c r="AU3" s="1129" t="s">
        <v>726</v>
      </c>
      <c r="AV3" s="1130"/>
      <c r="AW3" s="1129" t="s">
        <v>781</v>
      </c>
      <c r="AX3" s="1130"/>
      <c r="AY3" s="1129" t="s">
        <v>782</v>
      </c>
      <c r="AZ3" s="1130"/>
      <c r="BA3" s="1129" t="s">
        <v>786</v>
      </c>
      <c r="BB3" s="1130"/>
      <c r="BC3" s="1129"/>
      <c r="BD3" s="1130"/>
      <c r="BE3" s="1129"/>
      <c r="BF3" s="1130"/>
      <c r="BG3" s="1143"/>
      <c r="BH3" s="1144"/>
      <c r="BI3" s="1150"/>
      <c r="BJ3" s="1153"/>
      <c r="BK3" s="1160"/>
      <c r="BL3" s="1160"/>
      <c r="BM3" s="1163"/>
      <c r="BN3" s="1147"/>
      <c r="BO3" s="1147"/>
    </row>
    <row r="4" spans="1:67" x14ac:dyDescent="0.25">
      <c r="A4" s="574"/>
      <c r="B4" s="571"/>
      <c r="C4" s="1139" t="s">
        <v>79</v>
      </c>
      <c r="D4" s="1140"/>
      <c r="E4" s="1141" t="s">
        <v>101</v>
      </c>
      <c r="F4" s="1142"/>
      <c r="G4" s="1141" t="s">
        <v>79</v>
      </c>
      <c r="H4" s="1142"/>
      <c r="I4" s="1141" t="s">
        <v>84</v>
      </c>
      <c r="J4" s="1142"/>
      <c r="K4" s="1141" t="s">
        <v>79</v>
      </c>
      <c r="L4" s="1142"/>
      <c r="M4" s="1141" t="s">
        <v>92</v>
      </c>
      <c r="N4" s="1142"/>
      <c r="O4" s="1169" t="s">
        <v>110</v>
      </c>
      <c r="P4" s="1170"/>
      <c r="Q4" s="1173" t="s">
        <v>110</v>
      </c>
      <c r="R4" s="1174"/>
      <c r="S4" s="1169" t="s">
        <v>89</v>
      </c>
      <c r="T4" s="1175"/>
      <c r="U4" s="1169" t="s">
        <v>89</v>
      </c>
      <c r="V4" s="1170"/>
      <c r="W4" s="1169" t="s">
        <v>119</v>
      </c>
      <c r="X4" s="1170"/>
      <c r="Y4" s="1169" t="s">
        <v>119</v>
      </c>
      <c r="Z4" s="1170"/>
      <c r="AA4" s="1171" t="s">
        <v>79</v>
      </c>
      <c r="AB4" s="1172"/>
      <c r="AC4" s="1171" t="s">
        <v>79</v>
      </c>
      <c r="AD4" s="1172"/>
      <c r="AE4" s="1141" t="s">
        <v>79</v>
      </c>
      <c r="AF4" s="1142"/>
      <c r="AG4" s="1141" t="s">
        <v>79</v>
      </c>
      <c r="AH4" s="1142"/>
      <c r="AI4" s="1141" t="s">
        <v>79</v>
      </c>
      <c r="AJ4" s="1142"/>
      <c r="AK4" s="1185"/>
      <c r="AL4" s="1186"/>
      <c r="AM4" s="1131" t="s">
        <v>134</v>
      </c>
      <c r="AN4" s="1132"/>
      <c r="AO4" s="1131" t="s">
        <v>134</v>
      </c>
      <c r="AP4" s="1132"/>
      <c r="AQ4" s="1131" t="s">
        <v>456</v>
      </c>
      <c r="AR4" s="1132"/>
      <c r="AS4" s="1131" t="s">
        <v>456</v>
      </c>
      <c r="AT4" s="1132"/>
      <c r="AU4" s="1131" t="s">
        <v>727</v>
      </c>
      <c r="AV4" s="1132"/>
      <c r="AW4" s="1131" t="s">
        <v>727</v>
      </c>
      <c r="AX4" s="1132"/>
      <c r="AY4" s="1131" t="s">
        <v>727</v>
      </c>
      <c r="AZ4" s="1132"/>
      <c r="BA4" s="1131"/>
      <c r="BB4" s="1132"/>
      <c r="BC4" s="1131"/>
      <c r="BD4" s="1132"/>
      <c r="BE4" s="1131"/>
      <c r="BF4" s="1132"/>
      <c r="BG4" s="1143"/>
      <c r="BH4" s="1144"/>
      <c r="BI4" s="1150"/>
      <c r="BJ4" s="1153"/>
      <c r="BK4" s="1160"/>
      <c r="BL4" s="1160"/>
      <c r="BM4" s="1163"/>
      <c r="BN4" s="1147"/>
      <c r="BO4" s="1147"/>
    </row>
    <row r="5" spans="1:67" ht="15.75" thickBot="1" x14ac:dyDescent="0.3">
      <c r="A5" s="575"/>
      <c r="B5" s="572"/>
      <c r="C5" s="1178"/>
      <c r="D5" s="1179"/>
      <c r="E5" s="1178"/>
      <c r="F5" s="1179"/>
      <c r="G5" s="1178"/>
      <c r="H5" s="1179"/>
      <c r="I5" s="1178"/>
      <c r="J5" s="1179"/>
      <c r="K5" s="1178"/>
      <c r="L5" s="1179"/>
      <c r="M5" s="1178"/>
      <c r="N5" s="1179"/>
      <c r="O5" s="1180"/>
      <c r="P5" s="1181"/>
      <c r="Q5" s="1182"/>
      <c r="R5" s="1183"/>
      <c r="S5" s="1180"/>
      <c r="T5" s="1184"/>
      <c r="U5" s="1167"/>
      <c r="V5" s="1168"/>
      <c r="W5" s="1167"/>
      <c r="X5" s="1168"/>
      <c r="Y5" s="1167"/>
      <c r="Z5" s="1168"/>
      <c r="AA5" s="1187"/>
      <c r="AB5" s="1188"/>
      <c r="AC5" s="1189"/>
      <c r="AD5" s="1190"/>
      <c r="AE5" s="1191"/>
      <c r="AF5" s="1192"/>
      <c r="AG5" s="1191"/>
      <c r="AH5" s="1192"/>
      <c r="AI5" s="1193"/>
      <c r="AJ5" s="1194"/>
      <c r="AK5" s="1195"/>
      <c r="AL5" s="1196"/>
      <c r="AM5" s="1133"/>
      <c r="AN5" s="1134"/>
      <c r="AO5" s="1197"/>
      <c r="AP5" s="1198"/>
      <c r="AQ5" s="1133"/>
      <c r="AR5" s="1134"/>
      <c r="AS5" s="1133"/>
      <c r="AT5" s="1134"/>
      <c r="AU5" s="1133"/>
      <c r="AV5" s="1134"/>
      <c r="AW5" s="1133"/>
      <c r="AX5" s="1134"/>
      <c r="AY5" s="1133"/>
      <c r="AZ5" s="1134"/>
      <c r="BA5" s="1133"/>
      <c r="BB5" s="1134"/>
      <c r="BC5" s="1133"/>
      <c r="BD5" s="1134"/>
      <c r="BE5" s="1133"/>
      <c r="BF5" s="1134"/>
      <c r="BG5" s="1193"/>
      <c r="BH5" s="1194"/>
      <c r="BI5" s="1151"/>
      <c r="BJ5" s="1154"/>
      <c r="BK5" s="1161"/>
      <c r="BL5" s="1161"/>
      <c r="BM5" s="1164"/>
      <c r="BN5" s="1148"/>
      <c r="BO5" s="1148"/>
    </row>
    <row r="6" spans="1:67" x14ac:dyDescent="0.25">
      <c r="A6" s="4" t="s">
        <v>80</v>
      </c>
      <c r="B6" s="5" t="s">
        <v>136</v>
      </c>
      <c r="C6" s="5" t="s">
        <v>261</v>
      </c>
      <c r="D6" s="407">
        <v>20.059999999999999</v>
      </c>
      <c r="E6" s="462" t="s">
        <v>343</v>
      </c>
      <c r="F6" s="794">
        <v>25.44</v>
      </c>
      <c r="G6" s="462" t="s">
        <v>355</v>
      </c>
      <c r="H6" s="794">
        <v>23.07</v>
      </c>
      <c r="I6" s="462" t="s">
        <v>484</v>
      </c>
      <c r="J6" s="794">
        <v>20.18</v>
      </c>
      <c r="K6" s="546" t="s">
        <v>601</v>
      </c>
      <c r="L6" s="281">
        <v>24.46</v>
      </c>
      <c r="M6" s="281"/>
      <c r="N6" s="281"/>
      <c r="O6" s="356" t="s">
        <v>712</v>
      </c>
      <c r="P6" s="293">
        <v>28.19</v>
      </c>
      <c r="Q6" s="356" t="s">
        <v>718</v>
      </c>
      <c r="R6" s="293">
        <v>31.79</v>
      </c>
      <c r="S6" s="356" t="s">
        <v>760</v>
      </c>
      <c r="T6" s="293">
        <v>27.35</v>
      </c>
      <c r="U6" s="356" t="s">
        <v>763</v>
      </c>
      <c r="V6" s="293">
        <v>33.04</v>
      </c>
      <c r="W6" s="356" t="s">
        <v>791</v>
      </c>
      <c r="X6" s="293">
        <v>28.71</v>
      </c>
      <c r="Y6" s="356" t="s">
        <v>792</v>
      </c>
      <c r="Z6" s="293">
        <v>32.56</v>
      </c>
      <c r="AA6" s="586"/>
      <c r="AB6" s="586"/>
      <c r="AC6" s="586"/>
      <c r="AD6" s="586"/>
      <c r="AE6" s="280" t="s">
        <v>920</v>
      </c>
      <c r="AF6" s="281">
        <v>23.47</v>
      </c>
      <c r="AG6" s="14"/>
      <c r="AH6" s="15"/>
      <c r="AI6" s="16"/>
      <c r="AJ6" s="17"/>
      <c r="AK6" s="18"/>
      <c r="AL6" s="492"/>
      <c r="AM6" s="618" t="s">
        <v>137</v>
      </c>
      <c r="AN6" s="661">
        <v>36.295000000000002</v>
      </c>
      <c r="AO6" s="618"/>
      <c r="AP6" s="619"/>
      <c r="AQ6" s="618" t="s">
        <v>457</v>
      </c>
      <c r="AR6" s="619">
        <v>36.03</v>
      </c>
      <c r="AS6" s="618"/>
      <c r="AT6" s="619"/>
      <c r="AU6" s="619"/>
      <c r="AV6" s="619"/>
      <c r="AW6" s="619"/>
      <c r="AX6" s="619"/>
      <c r="AY6" s="619"/>
      <c r="AZ6" s="619"/>
      <c r="BA6" s="619"/>
      <c r="BB6" s="619"/>
      <c r="BC6" s="619"/>
      <c r="BD6" s="619"/>
      <c r="BE6" s="619"/>
      <c r="BF6" s="619"/>
      <c r="BG6" s="19"/>
      <c r="BH6" s="19"/>
      <c r="BI6" s="427">
        <f>F6+H6+L6+P6+R6+AN6+AN7+AR6+AR7+AR8</f>
        <v>329.255</v>
      </c>
      <c r="BJ6" s="1224">
        <f>P6+R6+V6+X6+Z6+AN6+AN7+AR6+AR7+AR8</f>
        <v>350.59500000000008</v>
      </c>
      <c r="BK6" s="502"/>
      <c r="BL6" s="502"/>
      <c r="BM6" s="455"/>
      <c r="BN6" s="4" t="s">
        <v>80</v>
      </c>
      <c r="BO6" s="5" t="s">
        <v>136</v>
      </c>
    </row>
    <row r="7" spans="1:67" x14ac:dyDescent="0.25">
      <c r="A7" s="366" t="s">
        <v>135</v>
      </c>
      <c r="B7" s="22"/>
      <c r="C7" s="23"/>
      <c r="D7" s="24"/>
      <c r="E7" s="25"/>
      <c r="F7" s="25"/>
      <c r="G7" s="25"/>
      <c r="H7" s="25"/>
      <c r="I7" s="25"/>
      <c r="J7" s="25"/>
      <c r="K7" s="530"/>
      <c r="L7" s="31"/>
      <c r="M7" s="31"/>
      <c r="N7" s="31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587"/>
      <c r="AB7" s="587"/>
      <c r="AC7" s="587"/>
      <c r="AD7" s="587"/>
      <c r="AE7" s="28"/>
      <c r="AF7" s="29"/>
      <c r="AG7" s="30"/>
      <c r="AH7" s="31"/>
      <c r="AI7" s="31"/>
      <c r="AJ7" s="31"/>
      <c r="AK7" s="28"/>
      <c r="AL7" s="524"/>
      <c r="AM7" s="620" t="s">
        <v>138</v>
      </c>
      <c r="AN7" s="621">
        <v>41.06</v>
      </c>
      <c r="AO7" s="620"/>
      <c r="AP7" s="621"/>
      <c r="AQ7" s="620" t="s">
        <v>469</v>
      </c>
      <c r="AR7" s="860">
        <v>40.86</v>
      </c>
      <c r="AS7" s="620"/>
      <c r="AT7" s="649"/>
      <c r="AU7" s="648"/>
      <c r="AV7" s="648"/>
      <c r="AW7" s="648"/>
      <c r="AX7" s="648"/>
      <c r="AY7" s="648"/>
      <c r="AZ7" s="648"/>
      <c r="BA7" s="648"/>
      <c r="BB7" s="648"/>
      <c r="BC7" s="648"/>
      <c r="BD7" s="648"/>
      <c r="BE7" s="648"/>
      <c r="BF7" s="648"/>
      <c r="BG7" s="65"/>
      <c r="BH7" s="65"/>
      <c r="BI7" s="427"/>
      <c r="BJ7" s="32"/>
      <c r="BK7" s="33"/>
      <c r="BL7" s="33"/>
      <c r="BM7" s="34"/>
      <c r="BN7" s="366" t="s">
        <v>135</v>
      </c>
      <c r="BO7" s="22"/>
    </row>
    <row r="8" spans="1:67" x14ac:dyDescent="0.25">
      <c r="A8" s="379"/>
      <c r="B8" s="116"/>
      <c r="C8" s="117"/>
      <c r="D8" s="138"/>
      <c r="E8" s="139"/>
      <c r="F8" s="139"/>
      <c r="G8" s="139"/>
      <c r="H8" s="139"/>
      <c r="I8" s="139"/>
      <c r="J8" s="139"/>
      <c r="K8" s="537"/>
      <c r="L8" s="141"/>
      <c r="M8" s="141"/>
      <c r="N8" s="141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588"/>
      <c r="AB8" s="588"/>
      <c r="AC8" s="588"/>
      <c r="AD8" s="588"/>
      <c r="AE8" s="141"/>
      <c r="AF8" s="141"/>
      <c r="AG8" s="142"/>
      <c r="AH8" s="141"/>
      <c r="AI8" s="141"/>
      <c r="AJ8" s="141"/>
      <c r="AK8" s="270"/>
      <c r="AL8" s="141"/>
      <c r="AM8" s="622" t="s">
        <v>139</v>
      </c>
      <c r="AN8" s="624">
        <v>0</v>
      </c>
      <c r="AO8" s="622"/>
      <c r="AP8" s="625"/>
      <c r="AQ8" s="622" t="s">
        <v>476</v>
      </c>
      <c r="AR8" s="624">
        <v>42.06</v>
      </c>
      <c r="AS8" s="622"/>
      <c r="AT8" s="623"/>
      <c r="AU8" s="623"/>
      <c r="AV8" s="623"/>
      <c r="AW8" s="623"/>
      <c r="AX8" s="623"/>
      <c r="AY8" s="623"/>
      <c r="AZ8" s="623"/>
      <c r="BA8" s="623"/>
      <c r="BB8" s="623"/>
      <c r="BC8" s="623"/>
      <c r="BD8" s="623"/>
      <c r="BE8" s="623"/>
      <c r="BF8" s="623"/>
      <c r="BG8" s="31"/>
      <c r="BH8" s="31"/>
      <c r="BI8" s="427"/>
      <c r="BJ8" s="134"/>
      <c r="BK8" s="441"/>
      <c r="BL8" s="441"/>
      <c r="BM8" s="146"/>
      <c r="BN8" s="379"/>
      <c r="BO8" s="116"/>
    </row>
    <row r="9" spans="1:67" x14ac:dyDescent="0.25">
      <c r="A9" s="379"/>
      <c r="B9" s="116" t="s">
        <v>91</v>
      </c>
      <c r="C9" s="116" t="s">
        <v>244</v>
      </c>
      <c r="D9" s="121">
        <v>13.69</v>
      </c>
      <c r="E9" s="139"/>
      <c r="F9" s="139"/>
      <c r="G9" s="139"/>
      <c r="H9" s="139"/>
      <c r="I9" s="139"/>
      <c r="J9" s="139"/>
      <c r="K9" s="537"/>
      <c r="L9" s="141"/>
      <c r="M9" s="141"/>
      <c r="N9" s="141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588"/>
      <c r="AB9" s="588"/>
      <c r="AC9" s="588"/>
      <c r="AD9" s="588"/>
      <c r="AE9" s="141"/>
      <c r="AF9" s="141"/>
      <c r="AG9" s="142"/>
      <c r="AH9" s="141"/>
      <c r="AI9" s="141"/>
      <c r="AJ9" s="141"/>
      <c r="AK9" s="270"/>
      <c r="AL9" s="271"/>
      <c r="AM9" s="622"/>
      <c r="AN9" s="624"/>
      <c r="AO9" s="622" t="s">
        <v>143</v>
      </c>
      <c r="AP9" s="625">
        <v>17.68</v>
      </c>
      <c r="AQ9" s="858"/>
      <c r="AR9" s="859"/>
      <c r="AS9" s="622"/>
      <c r="AT9" s="623"/>
      <c r="AU9" s="623"/>
      <c r="AV9" s="623"/>
      <c r="AW9" s="623"/>
      <c r="AX9" s="623"/>
      <c r="AY9" s="623"/>
      <c r="AZ9" s="623"/>
      <c r="BA9" s="623"/>
      <c r="BB9" s="623"/>
      <c r="BC9" s="623"/>
      <c r="BD9" s="623"/>
      <c r="BE9" s="623"/>
      <c r="BF9" s="623"/>
      <c r="BG9" s="31"/>
      <c r="BH9" s="31"/>
      <c r="BI9" s="427"/>
      <c r="BJ9" s="134"/>
      <c r="BK9" s="441"/>
      <c r="BL9" s="441"/>
      <c r="BM9" s="146"/>
      <c r="BN9" s="379"/>
      <c r="BO9" s="116" t="s">
        <v>91</v>
      </c>
    </row>
    <row r="10" spans="1:67" x14ac:dyDescent="0.25">
      <c r="A10" s="379"/>
      <c r="B10" s="116"/>
      <c r="C10" s="117"/>
      <c r="D10" s="138"/>
      <c r="E10" s="139"/>
      <c r="F10" s="139"/>
      <c r="G10" s="139"/>
      <c r="H10" s="139"/>
      <c r="I10" s="139"/>
      <c r="J10" s="139"/>
      <c r="K10" s="537"/>
      <c r="L10" s="141"/>
      <c r="M10" s="141"/>
      <c r="N10" s="141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588"/>
      <c r="AB10" s="588"/>
      <c r="AC10" s="588"/>
      <c r="AD10" s="588"/>
      <c r="AE10" s="141"/>
      <c r="AF10" s="141"/>
      <c r="AG10" s="142"/>
      <c r="AH10" s="141"/>
      <c r="AI10" s="141"/>
      <c r="AJ10" s="141"/>
      <c r="AK10" s="28"/>
      <c r="AL10" s="523"/>
      <c r="AM10" s="620"/>
      <c r="AN10" s="625"/>
      <c r="AO10" s="622" t="s">
        <v>142</v>
      </c>
      <c r="AP10" s="625">
        <v>17.489999999999998</v>
      </c>
      <c r="AQ10" s="858"/>
      <c r="AR10" s="859"/>
      <c r="AS10" s="622"/>
      <c r="AT10" s="623"/>
      <c r="AU10" s="623"/>
      <c r="AV10" s="623"/>
      <c r="AW10" s="623"/>
      <c r="AX10" s="623"/>
      <c r="AY10" s="623"/>
      <c r="AZ10" s="623"/>
      <c r="BA10" s="623"/>
      <c r="BB10" s="623"/>
      <c r="BC10" s="623"/>
      <c r="BD10" s="623"/>
      <c r="BE10" s="623"/>
      <c r="BF10" s="623"/>
      <c r="BG10" s="31"/>
      <c r="BH10" s="31"/>
      <c r="BI10" s="427"/>
      <c r="BJ10" s="134"/>
      <c r="BK10" s="441"/>
      <c r="BL10" s="441"/>
      <c r="BM10" s="146"/>
      <c r="BN10" s="379"/>
      <c r="BO10" s="116"/>
    </row>
    <row r="11" spans="1:67" ht="15.75" thickBot="1" x14ac:dyDescent="0.3">
      <c r="A11" s="35"/>
      <c r="B11" s="36"/>
      <c r="C11" s="37"/>
      <c r="D11" s="38"/>
      <c r="E11" s="39"/>
      <c r="F11" s="39"/>
      <c r="G11" s="39"/>
      <c r="H11" s="39"/>
      <c r="I11" s="39"/>
      <c r="J11" s="39"/>
      <c r="K11" s="531"/>
      <c r="L11" s="43"/>
      <c r="M11" s="43"/>
      <c r="N11" s="43"/>
      <c r="O11" s="40"/>
      <c r="P11" s="40"/>
      <c r="Q11" s="40"/>
      <c r="R11" s="40"/>
      <c r="S11" s="40"/>
      <c r="T11" s="40"/>
      <c r="U11" s="40"/>
      <c r="V11" s="40"/>
      <c r="W11" s="361"/>
      <c r="X11" s="40"/>
      <c r="Y11" s="40"/>
      <c r="Z11" s="40"/>
      <c r="AA11" s="589"/>
      <c r="AB11" s="589"/>
      <c r="AC11" s="589"/>
      <c r="AD11" s="589"/>
      <c r="AE11" s="43"/>
      <c r="AF11" s="43"/>
      <c r="AG11" s="45"/>
      <c r="AH11" s="43"/>
      <c r="AI11" s="43"/>
      <c r="AJ11" s="43"/>
      <c r="AK11" s="557"/>
      <c r="AL11" s="92"/>
      <c r="AM11" s="626"/>
      <c r="AN11" s="627"/>
      <c r="AO11" s="647"/>
      <c r="AP11" s="647"/>
      <c r="AQ11" s="658"/>
      <c r="AR11" s="659"/>
      <c r="AS11" s="647"/>
      <c r="AT11" s="647"/>
      <c r="AU11" s="647"/>
      <c r="AV11" s="647"/>
      <c r="AW11" s="647"/>
      <c r="AX11" s="647"/>
      <c r="AY11" s="647"/>
      <c r="AZ11" s="647"/>
      <c r="BA11" s="647"/>
      <c r="BB11" s="647"/>
      <c r="BC11" s="647"/>
      <c r="BD11" s="647"/>
      <c r="BE11" s="647"/>
      <c r="BF11" s="647"/>
      <c r="BG11" s="43"/>
      <c r="BH11" s="43"/>
      <c r="BI11" s="447"/>
      <c r="BJ11" s="47"/>
      <c r="BK11" s="48"/>
      <c r="BL11" s="48"/>
      <c r="BM11" s="49"/>
      <c r="BN11" s="35"/>
      <c r="BO11" s="36"/>
    </row>
    <row r="12" spans="1:67" x14ac:dyDescent="0.25">
      <c r="A12" s="50" t="s">
        <v>245</v>
      </c>
      <c r="B12" s="51" t="s">
        <v>246</v>
      </c>
      <c r="C12" s="406" t="s">
        <v>247</v>
      </c>
      <c r="D12" s="419">
        <v>29.38</v>
      </c>
      <c r="E12" s="348" t="s">
        <v>339</v>
      </c>
      <c r="F12" s="453">
        <v>32.46</v>
      </c>
      <c r="G12" s="54"/>
      <c r="H12" s="53"/>
      <c r="I12" s="348"/>
      <c r="J12" s="350"/>
      <c r="K12" s="543" t="s">
        <v>599</v>
      </c>
      <c r="L12" s="19">
        <v>36.479999999999997</v>
      </c>
      <c r="M12" s="19"/>
      <c r="N12" s="19"/>
      <c r="O12" s="264"/>
      <c r="P12" s="551"/>
      <c r="Q12" s="60"/>
      <c r="R12" s="193"/>
      <c r="S12" s="264" t="s">
        <v>766</v>
      </c>
      <c r="T12" s="193">
        <v>44.74</v>
      </c>
      <c r="U12" s="264" t="s">
        <v>767</v>
      </c>
      <c r="V12" s="193">
        <v>47.48</v>
      </c>
      <c r="W12" s="56"/>
      <c r="X12" s="57"/>
      <c r="Y12" s="264"/>
      <c r="Z12" s="551"/>
      <c r="AA12" s="592" t="s">
        <v>812</v>
      </c>
      <c r="AB12" s="610">
        <v>39.61</v>
      </c>
      <c r="AC12" s="592" t="s">
        <v>826</v>
      </c>
      <c r="AD12" s="593">
        <v>42.8</v>
      </c>
      <c r="AE12" s="18" t="s">
        <v>918</v>
      </c>
      <c r="AF12" s="19">
        <v>32.99</v>
      </c>
      <c r="AG12" s="64"/>
      <c r="AH12" s="65"/>
      <c r="AI12" s="16"/>
      <c r="AJ12" s="17"/>
      <c r="AK12" s="65"/>
      <c r="AL12" s="65"/>
      <c r="AM12" s="628"/>
      <c r="AN12" s="628"/>
      <c r="AO12" s="648"/>
      <c r="AP12" s="648"/>
      <c r="AQ12" s="648"/>
      <c r="AR12" s="648"/>
      <c r="AS12" s="618" t="s">
        <v>462</v>
      </c>
      <c r="AT12" s="619">
        <v>56.38</v>
      </c>
      <c r="AU12" s="619"/>
      <c r="AV12" s="619"/>
      <c r="AW12" s="619"/>
      <c r="AX12" s="619"/>
      <c r="AY12" s="619"/>
      <c r="AZ12" s="619"/>
      <c r="BA12" s="619"/>
      <c r="BB12" s="619"/>
      <c r="BC12" s="619"/>
      <c r="BD12" s="619"/>
      <c r="BE12" s="619"/>
      <c r="BF12" s="619"/>
      <c r="BG12" s="19"/>
      <c r="BH12" s="19"/>
      <c r="BI12" s="427">
        <f>D12+F12+L12+P14+AT12</f>
        <v>174.60999999999999</v>
      </c>
      <c r="BJ12" s="1224">
        <f>D12+F12+L12+P14+T12+V12+AB12+AD12+AF12+AT12</f>
        <v>382.23</v>
      </c>
      <c r="BK12" s="502"/>
      <c r="BL12" s="502"/>
      <c r="BM12" s="455"/>
      <c r="BN12" s="50" t="s">
        <v>245</v>
      </c>
      <c r="BO12" s="51" t="s">
        <v>246</v>
      </c>
    </row>
    <row r="13" spans="1:67" x14ac:dyDescent="0.25">
      <c r="A13" s="366" t="s">
        <v>84</v>
      </c>
      <c r="B13" s="22"/>
      <c r="C13" s="23"/>
      <c r="D13" s="24"/>
      <c r="E13" s="25"/>
      <c r="F13" s="25"/>
      <c r="G13" s="25"/>
      <c r="H13" s="25"/>
      <c r="I13" s="25"/>
      <c r="J13" s="66"/>
      <c r="K13" s="533"/>
      <c r="L13" s="481"/>
      <c r="M13" s="481"/>
      <c r="N13" s="481"/>
      <c r="O13" s="67"/>
      <c r="P13" s="26"/>
      <c r="Q13" s="26"/>
      <c r="R13" s="69"/>
      <c r="S13" s="82"/>
      <c r="T13" s="519"/>
      <c r="U13" s="26"/>
      <c r="V13" s="70"/>
      <c r="W13" s="26"/>
      <c r="X13" s="26"/>
      <c r="Y13" s="82"/>
      <c r="Z13" s="69"/>
      <c r="AA13" s="587"/>
      <c r="AB13" s="587"/>
      <c r="AC13" s="587"/>
      <c r="AD13" s="587"/>
      <c r="AE13" s="31"/>
      <c r="AF13" s="31"/>
      <c r="AG13" s="30"/>
      <c r="AH13" s="31"/>
      <c r="AI13" s="31"/>
      <c r="AJ13" s="31"/>
      <c r="AK13" s="31"/>
      <c r="AL13" s="31"/>
      <c r="AM13" s="629"/>
      <c r="AN13" s="629"/>
      <c r="AO13" s="649"/>
      <c r="AP13" s="649"/>
      <c r="AQ13" s="649"/>
      <c r="AR13" s="649"/>
      <c r="AS13" s="649"/>
      <c r="AT13" s="649"/>
      <c r="AU13" s="648"/>
      <c r="AV13" s="648"/>
      <c r="AW13" s="648"/>
      <c r="AX13" s="648"/>
      <c r="AY13" s="648"/>
      <c r="AZ13" s="648"/>
      <c r="BA13" s="648"/>
      <c r="BB13" s="648"/>
      <c r="BC13" s="648"/>
      <c r="BD13" s="648"/>
      <c r="BE13" s="648"/>
      <c r="BF13" s="648"/>
      <c r="BG13" s="65"/>
      <c r="BH13" s="65"/>
      <c r="BI13" s="427"/>
      <c r="BJ13" s="72"/>
      <c r="BK13" s="72"/>
      <c r="BL13" s="72"/>
      <c r="BM13" s="34"/>
      <c r="BN13" s="366" t="s">
        <v>84</v>
      </c>
      <c r="BO13" s="22"/>
    </row>
    <row r="14" spans="1:67" x14ac:dyDescent="0.25">
      <c r="A14" s="379"/>
      <c r="B14" s="116" t="s">
        <v>562</v>
      </c>
      <c r="C14" s="117"/>
      <c r="D14" s="138"/>
      <c r="E14" s="139"/>
      <c r="F14" s="139"/>
      <c r="G14" s="139"/>
      <c r="H14" s="139"/>
      <c r="I14" s="139"/>
      <c r="J14" s="121"/>
      <c r="K14" s="919"/>
      <c r="L14" s="920"/>
      <c r="M14" s="920"/>
      <c r="N14" s="920"/>
      <c r="O14" s="122" t="s">
        <v>699</v>
      </c>
      <c r="P14" s="123">
        <v>19.91</v>
      </c>
      <c r="Q14" s="140"/>
      <c r="R14" s="123"/>
      <c r="S14" s="122" t="s">
        <v>768</v>
      </c>
      <c r="T14" s="480">
        <v>19.02</v>
      </c>
      <c r="U14" s="122" t="s">
        <v>771</v>
      </c>
      <c r="V14" s="123">
        <v>17.95</v>
      </c>
      <c r="W14" s="140"/>
      <c r="X14" s="140"/>
      <c r="Y14" s="122"/>
      <c r="Z14" s="123"/>
      <c r="AA14" s="588"/>
      <c r="AB14" s="588"/>
      <c r="AC14" s="588"/>
      <c r="AD14" s="588"/>
      <c r="AE14" s="141"/>
      <c r="AF14" s="141"/>
      <c r="AG14" s="142"/>
      <c r="AH14" s="141"/>
      <c r="AI14" s="141"/>
      <c r="AJ14" s="141"/>
      <c r="AK14" s="141"/>
      <c r="AL14" s="141"/>
      <c r="AM14" s="633"/>
      <c r="AN14" s="633"/>
      <c r="AO14" s="623"/>
      <c r="AP14" s="623"/>
      <c r="AQ14" s="623"/>
      <c r="AR14" s="623"/>
      <c r="AS14" s="623"/>
      <c r="AT14" s="623"/>
      <c r="AU14" s="654"/>
      <c r="AV14" s="654"/>
      <c r="AW14" s="654"/>
      <c r="AX14" s="654"/>
      <c r="AY14" s="654"/>
      <c r="AZ14" s="654"/>
      <c r="BA14" s="654"/>
      <c r="BB14" s="654"/>
      <c r="BC14" s="654"/>
      <c r="BD14" s="654"/>
      <c r="BE14" s="654"/>
      <c r="BF14" s="654"/>
      <c r="BG14" s="106"/>
      <c r="BH14" s="106"/>
      <c r="BI14" s="728"/>
      <c r="BJ14" s="145"/>
      <c r="BK14" s="145"/>
      <c r="BL14" s="145"/>
      <c r="BM14" s="146"/>
      <c r="BN14" s="379"/>
      <c r="BO14" s="116"/>
    </row>
    <row r="15" spans="1:67" ht="15.75" thickBot="1" x14ac:dyDescent="0.3">
      <c r="A15" s="73"/>
      <c r="B15" s="36"/>
      <c r="C15" s="37"/>
      <c r="D15" s="38"/>
      <c r="E15" s="39"/>
      <c r="F15" s="39"/>
      <c r="G15" s="39"/>
      <c r="H15" s="39"/>
      <c r="I15" s="39"/>
      <c r="J15" s="39"/>
      <c r="K15" s="531"/>
      <c r="L15" s="43"/>
      <c r="M15" s="43"/>
      <c r="N15" s="43"/>
      <c r="O15" s="40"/>
      <c r="P15" s="74"/>
      <c r="Q15" s="74"/>
      <c r="R15" s="74"/>
      <c r="S15" s="74"/>
      <c r="T15" s="74"/>
      <c r="U15" s="40"/>
      <c r="V15" s="76"/>
      <c r="W15" s="40"/>
      <c r="X15" s="40"/>
      <c r="Y15" s="40"/>
      <c r="Z15" s="40"/>
      <c r="AA15" s="589"/>
      <c r="AB15" s="589"/>
      <c r="AC15" s="589"/>
      <c r="AD15" s="589"/>
      <c r="AE15" s="43"/>
      <c r="AF15" s="43"/>
      <c r="AG15" s="45"/>
      <c r="AH15" s="78"/>
      <c r="AI15" s="78"/>
      <c r="AJ15" s="78"/>
      <c r="AK15" s="78"/>
      <c r="AL15" s="78"/>
      <c r="AM15" s="630"/>
      <c r="AN15" s="630"/>
      <c r="AO15" s="650"/>
      <c r="AP15" s="650"/>
      <c r="AQ15" s="650"/>
      <c r="AR15" s="650"/>
      <c r="AS15" s="650"/>
      <c r="AT15" s="650"/>
      <c r="AU15" s="650"/>
      <c r="AV15" s="650"/>
      <c r="AW15" s="650"/>
      <c r="AX15" s="650"/>
      <c r="AY15" s="650"/>
      <c r="AZ15" s="650"/>
      <c r="BA15" s="650"/>
      <c r="BB15" s="650"/>
      <c r="BC15" s="650"/>
      <c r="BD15" s="650"/>
      <c r="BE15" s="650"/>
      <c r="BF15" s="650"/>
      <c r="BG15" s="78"/>
      <c r="BH15" s="78"/>
      <c r="BI15" s="447"/>
      <c r="BJ15" s="48"/>
      <c r="BK15" s="48"/>
      <c r="BL15" s="48"/>
      <c r="BM15" s="49"/>
      <c r="BN15" s="73"/>
      <c r="BO15" s="36"/>
    </row>
    <row r="16" spans="1:67" x14ac:dyDescent="0.25">
      <c r="A16" s="79" t="s">
        <v>248</v>
      </c>
      <c r="B16" s="51" t="s">
        <v>249</v>
      </c>
      <c r="C16" s="51" t="s">
        <v>250</v>
      </c>
      <c r="D16" s="420">
        <v>29.89</v>
      </c>
      <c r="E16" s="348"/>
      <c r="F16" s="350"/>
      <c r="G16" s="348" t="s">
        <v>353</v>
      </c>
      <c r="H16" s="350">
        <v>33.53</v>
      </c>
      <c r="I16" s="348"/>
      <c r="J16" s="350"/>
      <c r="K16" s="543"/>
      <c r="L16" s="19"/>
      <c r="M16" s="19"/>
      <c r="N16" s="19"/>
      <c r="O16" s="56"/>
      <c r="P16" s="57"/>
      <c r="Q16" s="56"/>
      <c r="R16" s="57"/>
      <c r="S16" s="56"/>
      <c r="T16" s="57"/>
      <c r="U16" s="264"/>
      <c r="V16" s="551"/>
      <c r="W16" s="56"/>
      <c r="X16" s="57"/>
      <c r="Y16" s="264"/>
      <c r="Z16" s="193"/>
      <c r="AA16" s="591"/>
      <c r="AB16" s="591"/>
      <c r="AC16" s="592"/>
      <c r="AD16" s="593"/>
      <c r="AE16" s="16"/>
      <c r="AF16" s="17"/>
      <c r="AG16" s="64"/>
      <c r="AH16" s="80"/>
      <c r="AI16" s="18"/>
      <c r="AJ16" s="19"/>
      <c r="AK16" s="16"/>
      <c r="AL16" s="19"/>
      <c r="AM16" s="631"/>
      <c r="AN16" s="632"/>
      <c r="AO16" s="651"/>
      <c r="AP16" s="652"/>
      <c r="AQ16" s="652"/>
      <c r="AR16" s="652"/>
      <c r="AS16" s="618" t="s">
        <v>461</v>
      </c>
      <c r="AT16" s="619">
        <v>59.04</v>
      </c>
      <c r="AU16" s="618" t="s">
        <v>729</v>
      </c>
      <c r="AV16" s="619">
        <v>52.47</v>
      </c>
      <c r="AW16" s="618" t="s">
        <v>733</v>
      </c>
      <c r="AX16" s="619">
        <v>0</v>
      </c>
      <c r="AY16" s="619"/>
      <c r="AZ16" s="619"/>
      <c r="BA16" s="619"/>
      <c r="BB16" s="619"/>
      <c r="BC16" s="619"/>
      <c r="BD16" s="619"/>
      <c r="BE16" s="619"/>
      <c r="BF16" s="619"/>
      <c r="BG16" s="17"/>
      <c r="BH16" s="17"/>
      <c r="BI16" s="427">
        <f>AR18+AR19+AR20+AT16+AT17+AV18+AV19+AX18+AX19+AX20</f>
        <v>438.54</v>
      </c>
      <c r="BJ16" s="1224">
        <f>AR20+AT16+AT17+AV16+AV19+AX20+AZ19+AZ20+BB19+BB20</f>
        <v>471.55000000000007</v>
      </c>
      <c r="BK16" s="501"/>
      <c r="BL16" s="501"/>
      <c r="BM16" s="455"/>
      <c r="BN16" s="79" t="s">
        <v>248</v>
      </c>
      <c r="BO16" s="51" t="s">
        <v>249</v>
      </c>
    </row>
    <row r="17" spans="1:67" x14ac:dyDescent="0.25">
      <c r="A17" s="366" t="s">
        <v>198</v>
      </c>
      <c r="B17" s="22"/>
      <c r="C17" s="23"/>
      <c r="D17" s="24"/>
      <c r="E17" s="25"/>
      <c r="F17" s="25"/>
      <c r="G17" s="25"/>
      <c r="H17" s="25"/>
      <c r="I17" s="25"/>
      <c r="J17" s="25"/>
      <c r="K17" s="555"/>
      <c r="L17" s="29"/>
      <c r="M17" s="29"/>
      <c r="N17" s="29"/>
      <c r="O17" s="82"/>
      <c r="P17" s="69"/>
      <c r="Q17" s="26"/>
      <c r="R17" s="26"/>
      <c r="S17" s="26"/>
      <c r="T17" s="26"/>
      <c r="U17" s="26"/>
      <c r="V17" s="26"/>
      <c r="W17" s="26"/>
      <c r="X17" s="26"/>
      <c r="Y17" s="82"/>
      <c r="Z17" s="69"/>
      <c r="AA17" s="587"/>
      <c r="AB17" s="587"/>
      <c r="AC17" s="594"/>
      <c r="AD17" s="595"/>
      <c r="AE17" s="31"/>
      <c r="AF17" s="31"/>
      <c r="AG17" s="30"/>
      <c r="AH17" s="31"/>
      <c r="AI17" s="28"/>
      <c r="AJ17" s="29"/>
      <c r="AK17" s="31"/>
      <c r="AL17" s="31"/>
      <c r="AM17" s="629"/>
      <c r="AN17" s="629"/>
      <c r="AO17" s="649"/>
      <c r="AP17" s="649"/>
      <c r="AQ17" s="649"/>
      <c r="AR17" s="649"/>
      <c r="AS17" s="620" t="s">
        <v>480</v>
      </c>
      <c r="AT17" s="860">
        <v>63.46</v>
      </c>
      <c r="AU17" s="619"/>
      <c r="AV17" s="619"/>
      <c r="AW17" s="619"/>
      <c r="AX17" s="619"/>
      <c r="AY17" s="619"/>
      <c r="AZ17" s="619"/>
      <c r="BA17" s="619"/>
      <c r="BB17" s="619"/>
      <c r="BC17" s="619"/>
      <c r="BD17" s="619"/>
      <c r="BE17" s="619"/>
      <c r="BF17" s="619"/>
      <c r="BG17" s="65"/>
      <c r="BH17" s="65"/>
      <c r="BI17" s="427"/>
      <c r="BJ17" s="33"/>
      <c r="BK17" s="33"/>
      <c r="BL17" s="33"/>
      <c r="BM17" s="34"/>
      <c r="BN17" s="366" t="s">
        <v>198</v>
      </c>
      <c r="BO17" s="22"/>
    </row>
    <row r="18" spans="1:67" x14ac:dyDescent="0.25">
      <c r="A18" s="379"/>
      <c r="B18" s="116" t="s">
        <v>255</v>
      </c>
      <c r="C18" s="116" t="s">
        <v>256</v>
      </c>
      <c r="D18" s="121">
        <v>20.47</v>
      </c>
      <c r="E18" s="120"/>
      <c r="F18" s="121"/>
      <c r="G18" s="120" t="s">
        <v>354</v>
      </c>
      <c r="H18" s="121">
        <v>23.93</v>
      </c>
      <c r="I18" s="139"/>
      <c r="J18" s="139"/>
      <c r="K18" s="537"/>
      <c r="L18" s="141"/>
      <c r="M18" s="141"/>
      <c r="N18" s="141"/>
      <c r="O18" s="122"/>
      <c r="P18" s="123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588"/>
      <c r="AB18" s="588"/>
      <c r="AC18" s="596"/>
      <c r="AD18" s="597"/>
      <c r="AE18" s="141"/>
      <c r="AF18" s="141"/>
      <c r="AG18" s="142"/>
      <c r="AH18" s="141"/>
      <c r="AI18" s="270"/>
      <c r="AJ18" s="271"/>
      <c r="AK18" s="141"/>
      <c r="AL18" s="141"/>
      <c r="AM18" s="633"/>
      <c r="AN18" s="633"/>
      <c r="AO18" s="623"/>
      <c r="AP18" s="623"/>
      <c r="AQ18" s="622" t="s">
        <v>458</v>
      </c>
      <c r="AR18" s="624">
        <v>35.47</v>
      </c>
      <c r="AS18" s="623"/>
      <c r="AT18" s="623"/>
      <c r="AU18" s="622" t="s">
        <v>728</v>
      </c>
      <c r="AV18" s="624">
        <v>36.26</v>
      </c>
      <c r="AW18" s="622" t="s">
        <v>731</v>
      </c>
      <c r="AX18" s="624">
        <v>34.29</v>
      </c>
      <c r="AY18" s="622" t="s">
        <v>783</v>
      </c>
      <c r="AZ18" s="624">
        <v>37.22</v>
      </c>
      <c r="BA18" s="622" t="s">
        <v>787</v>
      </c>
      <c r="BB18" s="624">
        <v>37.880000000000003</v>
      </c>
      <c r="BC18" s="624"/>
      <c r="BD18" s="624"/>
      <c r="BE18" s="624"/>
      <c r="BF18" s="624"/>
      <c r="BG18" s="141"/>
      <c r="BH18" s="31"/>
      <c r="BI18" s="20"/>
      <c r="BJ18" s="441"/>
      <c r="BK18" s="441"/>
      <c r="BL18" s="441"/>
      <c r="BM18" s="146"/>
      <c r="BN18" s="379"/>
      <c r="BO18" s="116" t="s">
        <v>255</v>
      </c>
    </row>
    <row r="19" spans="1:67" x14ac:dyDescent="0.25">
      <c r="A19" s="379"/>
      <c r="B19" s="116"/>
      <c r="C19" s="117"/>
      <c r="D19" s="138"/>
      <c r="E19" s="139"/>
      <c r="F19" s="139"/>
      <c r="G19" s="139"/>
      <c r="H19" s="139"/>
      <c r="I19" s="139"/>
      <c r="J19" s="139"/>
      <c r="K19" s="537"/>
      <c r="L19" s="141"/>
      <c r="M19" s="141"/>
      <c r="N19" s="141"/>
      <c r="O19" s="122"/>
      <c r="P19" s="123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588"/>
      <c r="AB19" s="588"/>
      <c r="AC19" s="588"/>
      <c r="AD19" s="588"/>
      <c r="AE19" s="141"/>
      <c r="AF19" s="141"/>
      <c r="AG19" s="142"/>
      <c r="AH19" s="141"/>
      <c r="AI19" s="141"/>
      <c r="AJ19" s="141"/>
      <c r="AK19" s="141"/>
      <c r="AL19" s="141"/>
      <c r="AM19" s="633"/>
      <c r="AN19" s="633"/>
      <c r="AO19" s="623"/>
      <c r="AP19" s="623"/>
      <c r="AQ19" s="622" t="s">
        <v>468</v>
      </c>
      <c r="AR19" s="624">
        <v>41.45</v>
      </c>
      <c r="AS19" s="623"/>
      <c r="AT19" s="623"/>
      <c r="AU19" s="622" t="s">
        <v>730</v>
      </c>
      <c r="AV19" s="624">
        <v>42.52</v>
      </c>
      <c r="AW19" s="622" t="s">
        <v>732</v>
      </c>
      <c r="AX19" s="624">
        <v>41.29</v>
      </c>
      <c r="AY19" s="622" t="s">
        <v>784</v>
      </c>
      <c r="AZ19" s="624">
        <v>41.61</v>
      </c>
      <c r="BA19" s="622" t="s">
        <v>788</v>
      </c>
      <c r="BB19" s="624">
        <v>41.91</v>
      </c>
      <c r="BC19" s="624"/>
      <c r="BD19" s="624"/>
      <c r="BE19" s="624"/>
      <c r="BF19" s="624"/>
      <c r="BG19" s="141"/>
      <c r="BH19" s="31"/>
      <c r="BI19" s="427"/>
      <c r="BJ19" s="441"/>
      <c r="BK19" s="441"/>
      <c r="BL19" s="441"/>
      <c r="BM19" s="146"/>
      <c r="BN19" s="379"/>
      <c r="BO19" s="116"/>
    </row>
    <row r="20" spans="1:67" x14ac:dyDescent="0.25">
      <c r="A20" s="379"/>
      <c r="B20" s="116"/>
      <c r="C20" s="117"/>
      <c r="D20" s="138"/>
      <c r="E20" s="139"/>
      <c r="F20" s="139"/>
      <c r="G20" s="139"/>
      <c r="H20" s="139"/>
      <c r="I20" s="139"/>
      <c r="J20" s="139"/>
      <c r="K20" s="537"/>
      <c r="L20" s="141"/>
      <c r="M20" s="141"/>
      <c r="N20" s="141"/>
      <c r="O20" s="122"/>
      <c r="P20" s="123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588"/>
      <c r="AB20" s="588"/>
      <c r="AC20" s="588"/>
      <c r="AD20" s="588"/>
      <c r="AE20" s="141"/>
      <c r="AF20" s="141"/>
      <c r="AG20" s="142"/>
      <c r="AH20" s="141"/>
      <c r="AI20" s="141"/>
      <c r="AJ20" s="141"/>
      <c r="AK20" s="141"/>
      <c r="AL20" s="141"/>
      <c r="AM20" s="633"/>
      <c r="AN20" s="633"/>
      <c r="AO20" s="623"/>
      <c r="AP20" s="623"/>
      <c r="AQ20" s="622" t="s">
        <v>477</v>
      </c>
      <c r="AR20" s="624">
        <v>41.63</v>
      </c>
      <c r="AS20" s="623"/>
      <c r="AT20" s="623"/>
      <c r="AU20" s="623"/>
      <c r="AV20" s="623"/>
      <c r="AW20" s="622" t="s">
        <v>734</v>
      </c>
      <c r="AX20" s="624">
        <v>43.13</v>
      </c>
      <c r="AY20" s="622" t="s">
        <v>785</v>
      </c>
      <c r="AZ20" s="624">
        <v>42.68</v>
      </c>
      <c r="BA20" s="622" t="s">
        <v>789</v>
      </c>
      <c r="BB20" s="625">
        <v>43.1</v>
      </c>
      <c r="BC20" s="624"/>
      <c r="BD20" s="624"/>
      <c r="BE20" s="624"/>
      <c r="BF20" s="624"/>
      <c r="BG20" s="141"/>
      <c r="BH20" s="31"/>
      <c r="BI20" s="427"/>
      <c r="BJ20" s="441"/>
      <c r="BK20" s="441"/>
      <c r="BL20" s="441"/>
      <c r="BM20" s="146"/>
      <c r="BN20" s="379"/>
      <c r="BO20" s="116"/>
    </row>
    <row r="21" spans="1:67" x14ac:dyDescent="0.25">
      <c r="A21" s="379"/>
      <c r="B21" s="116" t="s">
        <v>269</v>
      </c>
      <c r="C21" s="116" t="s">
        <v>270</v>
      </c>
      <c r="D21" s="121">
        <v>20.25</v>
      </c>
      <c r="E21" s="120"/>
      <c r="F21" s="121"/>
      <c r="G21" s="120" t="s">
        <v>370</v>
      </c>
      <c r="H21" s="121">
        <v>20.37</v>
      </c>
      <c r="I21" s="120"/>
      <c r="J21" s="121"/>
      <c r="K21" s="539"/>
      <c r="L21" s="523"/>
      <c r="M21" s="523"/>
      <c r="N21" s="523"/>
      <c r="O21" s="122"/>
      <c r="P21" s="123"/>
      <c r="Q21" s="140"/>
      <c r="R21" s="140"/>
      <c r="S21" s="140"/>
      <c r="T21" s="140"/>
      <c r="U21" s="122"/>
      <c r="V21" s="123"/>
      <c r="W21" s="140"/>
      <c r="X21" s="140"/>
      <c r="Y21" s="122"/>
      <c r="Z21" s="123"/>
      <c r="AA21" s="588"/>
      <c r="AB21" s="588"/>
      <c r="AC21" s="596"/>
      <c r="AD21" s="597"/>
      <c r="AE21" s="141"/>
      <c r="AF21" s="141"/>
      <c r="AG21" s="142"/>
      <c r="AH21" s="141"/>
      <c r="AI21" s="270"/>
      <c r="AJ21" s="271"/>
      <c r="AK21" s="141"/>
      <c r="AL21" s="141"/>
      <c r="AM21" s="633"/>
      <c r="AN21" s="633"/>
      <c r="AO21" s="623"/>
      <c r="AP21" s="623"/>
      <c r="AQ21" s="623"/>
      <c r="AR21" s="623"/>
      <c r="AS21" s="623"/>
      <c r="AT21" s="623"/>
      <c r="AU21" s="623"/>
      <c r="AV21" s="623"/>
      <c r="AW21" s="623"/>
      <c r="AX21" s="623"/>
      <c r="AY21" s="623"/>
      <c r="AZ21" s="623"/>
      <c r="BA21" s="623"/>
      <c r="BB21" s="623"/>
      <c r="BC21" s="623"/>
      <c r="BD21" s="623"/>
      <c r="BE21" s="623"/>
      <c r="BF21" s="623"/>
      <c r="BG21" s="141"/>
      <c r="BH21" s="31"/>
      <c r="BI21" s="427"/>
      <c r="BJ21" s="441"/>
      <c r="BK21" s="441"/>
      <c r="BL21" s="441"/>
      <c r="BM21" s="146"/>
      <c r="BN21" s="379"/>
      <c r="BO21" s="116" t="s">
        <v>269</v>
      </c>
    </row>
    <row r="22" spans="1:67" ht="15.75" thickBot="1" x14ac:dyDescent="0.3">
      <c r="A22" s="73"/>
      <c r="B22" s="36"/>
      <c r="C22" s="36"/>
      <c r="D22" s="83"/>
      <c r="E22" s="84"/>
      <c r="F22" s="83"/>
      <c r="G22" s="84"/>
      <c r="H22" s="83"/>
      <c r="I22" s="84"/>
      <c r="J22" s="83"/>
      <c r="K22" s="534"/>
      <c r="L22" s="92"/>
      <c r="M22" s="92"/>
      <c r="N22" s="92"/>
      <c r="O22" s="40"/>
      <c r="P22" s="40"/>
      <c r="Q22" s="40"/>
      <c r="R22" s="40"/>
      <c r="S22" s="86"/>
      <c r="T22" s="85"/>
      <c r="U22" s="40"/>
      <c r="V22" s="40"/>
      <c r="W22" s="40"/>
      <c r="X22" s="40"/>
      <c r="Y22" s="86"/>
      <c r="Z22" s="85"/>
      <c r="AA22" s="589"/>
      <c r="AB22" s="589"/>
      <c r="AC22" s="598"/>
      <c r="AD22" s="599"/>
      <c r="AE22" s="42"/>
      <c r="AF22" s="92"/>
      <c r="AG22" s="42"/>
      <c r="AH22" s="89"/>
      <c r="AI22" s="42"/>
      <c r="AJ22" s="92"/>
      <c r="AK22" s="43"/>
      <c r="AL22" s="43"/>
      <c r="AM22" s="634"/>
      <c r="AN22" s="635"/>
      <c r="AO22" s="653"/>
      <c r="AP22" s="627"/>
      <c r="AQ22" s="627"/>
      <c r="AR22" s="627"/>
      <c r="AS22" s="653"/>
      <c r="AT22" s="627"/>
      <c r="AU22" s="627"/>
      <c r="AV22" s="627"/>
      <c r="AW22" s="627"/>
      <c r="AX22" s="627"/>
      <c r="AY22" s="627"/>
      <c r="AZ22" s="627"/>
      <c r="BA22" s="627"/>
      <c r="BB22" s="627"/>
      <c r="BC22" s="627"/>
      <c r="BD22" s="627"/>
      <c r="BE22" s="627"/>
      <c r="BF22" s="627"/>
      <c r="BG22" s="92"/>
      <c r="BH22" s="92"/>
      <c r="BI22" s="46"/>
      <c r="BJ22" s="48"/>
      <c r="BK22" s="48"/>
      <c r="BL22" s="48"/>
      <c r="BM22" s="49"/>
      <c r="BN22" s="73"/>
      <c r="BO22" s="36"/>
    </row>
    <row r="23" spans="1:67" x14ac:dyDescent="0.25">
      <c r="A23" s="93" t="s">
        <v>251</v>
      </c>
      <c r="B23" s="2" t="s">
        <v>252</v>
      </c>
      <c r="C23" s="402" t="s">
        <v>254</v>
      </c>
      <c r="D23" s="421">
        <v>28.58</v>
      </c>
      <c r="E23" s="410" t="s">
        <v>338</v>
      </c>
      <c r="F23" s="411">
        <v>32.94</v>
      </c>
      <c r="G23" s="96"/>
      <c r="H23" s="95"/>
      <c r="I23" s="96"/>
      <c r="J23" s="95"/>
      <c r="K23" s="540" t="s">
        <v>600</v>
      </c>
      <c r="L23" s="346">
        <v>35.42</v>
      </c>
      <c r="M23" s="346"/>
      <c r="N23" s="346"/>
      <c r="O23" s="153" t="s">
        <v>722</v>
      </c>
      <c r="P23" s="152">
        <v>44.47</v>
      </c>
      <c r="Q23" s="153" t="s">
        <v>723</v>
      </c>
      <c r="R23" s="152">
        <v>47.27</v>
      </c>
      <c r="S23" s="153"/>
      <c r="T23" s="520"/>
      <c r="U23" s="102"/>
      <c r="V23" s="102"/>
      <c r="W23" s="153"/>
      <c r="X23" s="152"/>
      <c r="Y23" s="99"/>
      <c r="Z23" s="99"/>
      <c r="AA23" s="1008" t="s">
        <v>353</v>
      </c>
      <c r="AB23" s="1013">
        <v>40.24</v>
      </c>
      <c r="AC23" s="592" t="s">
        <v>825</v>
      </c>
      <c r="AD23" s="1013">
        <v>43.47</v>
      </c>
      <c r="AE23" s="345" t="s">
        <v>919</v>
      </c>
      <c r="AF23" s="346">
        <v>33.39</v>
      </c>
      <c r="AG23" s="105"/>
      <c r="AH23" s="106"/>
      <c r="AI23" s="103"/>
      <c r="AJ23" s="104"/>
      <c r="AK23" s="106"/>
      <c r="AL23" s="106"/>
      <c r="AM23" s="636"/>
      <c r="AN23" s="636"/>
      <c r="AO23" s="654"/>
      <c r="AP23" s="654"/>
      <c r="AQ23" s="654"/>
      <c r="AR23" s="654"/>
      <c r="AS23" s="654"/>
      <c r="AT23" s="654"/>
      <c r="AU23" s="654"/>
      <c r="AV23" s="654"/>
      <c r="AW23" s="654"/>
      <c r="AX23" s="654"/>
      <c r="AY23" s="654"/>
      <c r="AZ23" s="654"/>
      <c r="BA23" s="654"/>
      <c r="BB23" s="654"/>
      <c r="BC23" s="654"/>
      <c r="BD23" s="654"/>
      <c r="BE23" s="654"/>
      <c r="BF23" s="654"/>
      <c r="BG23" s="106"/>
      <c r="BH23" s="106"/>
      <c r="BI23" s="427">
        <f>D23+F23+L23+P23+R23</f>
        <v>188.68</v>
      </c>
      <c r="BJ23" s="1225">
        <f>D23+F23+L23+P23+R23+AB23+AD23+AF23</f>
        <v>305.77999999999997</v>
      </c>
      <c r="BK23" s="498"/>
      <c r="BL23" s="500"/>
      <c r="BM23" s="498"/>
      <c r="BN23" s="93" t="s">
        <v>251</v>
      </c>
      <c r="BO23" s="2" t="s">
        <v>252</v>
      </c>
    </row>
    <row r="24" spans="1:67" x14ac:dyDescent="0.25">
      <c r="A24" s="378" t="s">
        <v>253</v>
      </c>
      <c r="B24" s="22"/>
      <c r="C24" s="109"/>
      <c r="D24" s="110"/>
      <c r="E24" s="111"/>
      <c r="F24" s="111"/>
      <c r="G24" s="111"/>
      <c r="H24" s="111"/>
      <c r="I24" s="111"/>
      <c r="J24" s="111"/>
      <c r="K24" s="28"/>
      <c r="L24" s="29"/>
      <c r="M24" s="29"/>
      <c r="N24" s="29"/>
      <c r="O24" s="26"/>
      <c r="P24" s="82"/>
      <c r="Q24" s="82"/>
      <c r="R24" s="82"/>
      <c r="S24" s="82"/>
      <c r="T24" s="519"/>
      <c r="U24" s="26"/>
      <c r="V24" s="26"/>
      <c r="W24" s="26"/>
      <c r="X24" s="26"/>
      <c r="Y24" s="26"/>
      <c r="Z24" s="26"/>
      <c r="AA24" s="587"/>
      <c r="AB24" s="587"/>
      <c r="AC24" s="587"/>
      <c r="AD24" s="587"/>
      <c r="AE24" s="28"/>
      <c r="AF24" s="31"/>
      <c r="AG24" s="30"/>
      <c r="AH24" s="31"/>
      <c r="AI24" s="31"/>
      <c r="AJ24" s="31"/>
      <c r="AK24" s="31"/>
      <c r="AL24" s="31"/>
      <c r="AM24" s="629"/>
      <c r="AN24" s="629"/>
      <c r="AO24" s="649"/>
      <c r="AP24" s="649"/>
      <c r="AQ24" s="649"/>
      <c r="AR24" s="649"/>
      <c r="AS24" s="649"/>
      <c r="AT24" s="649"/>
      <c r="AU24" s="649"/>
      <c r="AV24" s="649"/>
      <c r="AW24" s="649"/>
      <c r="AX24" s="649"/>
      <c r="AY24" s="649"/>
      <c r="AZ24" s="649"/>
      <c r="BA24" s="649"/>
      <c r="BB24" s="649"/>
      <c r="BC24" s="649"/>
      <c r="BD24" s="649"/>
      <c r="BE24" s="649"/>
      <c r="BF24" s="649"/>
      <c r="BG24" s="31"/>
      <c r="BH24" s="31"/>
      <c r="BI24" s="427"/>
      <c r="BJ24" s="72"/>
      <c r="BK24" s="72"/>
      <c r="BL24" s="72"/>
      <c r="BM24" s="114"/>
      <c r="BN24" s="378" t="s">
        <v>253</v>
      </c>
      <c r="BO24" s="22"/>
    </row>
    <row r="25" spans="1:67" ht="15.75" thickBot="1" x14ac:dyDescent="0.3">
      <c r="A25" s="73"/>
      <c r="B25" s="36"/>
      <c r="C25" s="37"/>
      <c r="D25" s="38"/>
      <c r="E25" s="39"/>
      <c r="F25" s="39"/>
      <c r="G25" s="39"/>
      <c r="H25" s="39"/>
      <c r="I25" s="84"/>
      <c r="J25" s="83"/>
      <c r="K25" s="534"/>
      <c r="L25" s="92"/>
      <c r="M25" s="92"/>
      <c r="N25" s="92"/>
      <c r="O25" s="86"/>
      <c r="P25" s="85"/>
      <c r="Q25" s="86"/>
      <c r="R25" s="86"/>
      <c r="S25" s="86"/>
      <c r="T25" s="85"/>
      <c r="U25" s="86"/>
      <c r="V25" s="576"/>
      <c r="W25" s="86"/>
      <c r="X25" s="85"/>
      <c r="Y25" s="85"/>
      <c r="Z25" s="85"/>
      <c r="AA25" s="599"/>
      <c r="AB25" s="599"/>
      <c r="AC25" s="599"/>
      <c r="AD25" s="599"/>
      <c r="AE25" s="43"/>
      <c r="AF25" s="43"/>
      <c r="AG25" s="45"/>
      <c r="AH25" s="78"/>
      <c r="AI25" s="78"/>
      <c r="AJ25" s="78"/>
      <c r="AK25" s="78"/>
      <c r="AL25" s="78"/>
      <c r="AM25" s="630"/>
      <c r="AN25" s="630"/>
      <c r="AO25" s="650"/>
      <c r="AP25" s="650"/>
      <c r="AQ25" s="650"/>
      <c r="AR25" s="650"/>
      <c r="AS25" s="650"/>
      <c r="AT25" s="650"/>
      <c r="AU25" s="650"/>
      <c r="AV25" s="650"/>
      <c r="AW25" s="650"/>
      <c r="AX25" s="650"/>
      <c r="AY25" s="650"/>
      <c r="AZ25" s="650"/>
      <c r="BA25" s="650"/>
      <c r="BB25" s="650"/>
      <c r="BC25" s="650"/>
      <c r="BD25" s="650"/>
      <c r="BE25" s="650"/>
      <c r="BF25" s="650"/>
      <c r="BG25" s="78"/>
      <c r="BH25" s="78"/>
      <c r="BI25" s="447"/>
      <c r="BJ25" s="48"/>
      <c r="BK25" s="48"/>
      <c r="BL25" s="48"/>
      <c r="BM25" s="49"/>
      <c r="BN25" s="73"/>
      <c r="BO25" s="36"/>
    </row>
    <row r="26" spans="1:67" x14ac:dyDescent="0.25">
      <c r="A26" s="115" t="s">
        <v>257</v>
      </c>
      <c r="B26" s="116" t="s">
        <v>341</v>
      </c>
      <c r="C26" s="404" t="s">
        <v>260</v>
      </c>
      <c r="D26" s="460">
        <v>20.079999999999998</v>
      </c>
      <c r="E26" s="120" t="s">
        <v>342</v>
      </c>
      <c r="F26" s="454">
        <v>22.38</v>
      </c>
      <c r="G26" s="119"/>
      <c r="H26" s="118"/>
      <c r="I26" s="120"/>
      <c r="J26" s="121"/>
      <c r="K26" s="539"/>
      <c r="L26" s="271"/>
      <c r="M26" s="271"/>
      <c r="N26" s="271"/>
      <c r="O26" s="122"/>
      <c r="P26" s="123"/>
      <c r="Q26" s="122"/>
      <c r="R26" s="480"/>
      <c r="S26" s="122"/>
      <c r="T26" s="123"/>
      <c r="U26" s="125"/>
      <c r="V26" s="126"/>
      <c r="W26" s="577"/>
      <c r="X26" s="131"/>
      <c r="Y26" s="131"/>
      <c r="Z26" s="131"/>
      <c r="AA26" s="596" t="s">
        <v>814</v>
      </c>
      <c r="AB26" s="1065">
        <v>26</v>
      </c>
      <c r="AC26" s="596" t="s">
        <v>829</v>
      </c>
      <c r="AD26" s="1065">
        <v>27</v>
      </c>
      <c r="AE26" s="270"/>
      <c r="AF26" s="271"/>
      <c r="AG26" s="270"/>
      <c r="AH26" s="271"/>
      <c r="AI26" s="127"/>
      <c r="AJ26" s="128"/>
      <c r="AK26" s="270"/>
      <c r="AL26" s="271"/>
      <c r="AM26" s="622"/>
      <c r="AN26" s="624"/>
      <c r="AO26" s="622"/>
      <c r="AP26" s="624"/>
      <c r="AQ26" s="622"/>
      <c r="AR26" s="624"/>
      <c r="AS26" s="708"/>
      <c r="AT26" s="718"/>
      <c r="AU26" s="718"/>
      <c r="AV26" s="718"/>
      <c r="AW26" s="718"/>
      <c r="AX26" s="718"/>
      <c r="AY26" s="718"/>
      <c r="AZ26" s="718"/>
      <c r="BA26" s="718"/>
      <c r="BB26" s="718"/>
      <c r="BC26" s="718"/>
      <c r="BD26" s="718"/>
      <c r="BE26" s="718"/>
      <c r="BF26" s="718"/>
      <c r="BG26" s="345"/>
      <c r="BH26" s="493"/>
      <c r="BI26" s="427">
        <f>D26+D28+F26+H28+J28+L28</f>
        <v>93.19</v>
      </c>
      <c r="BJ26" s="1226">
        <f>D26+F26+H28+J28+L28+AB26+AB28+AD26+AD28+AF28</f>
        <v>177.94</v>
      </c>
      <c r="BK26" s="499"/>
      <c r="BL26" s="499"/>
      <c r="BM26" s="499"/>
      <c r="BN26" s="115" t="s">
        <v>257</v>
      </c>
      <c r="BO26" s="116" t="s">
        <v>258</v>
      </c>
    </row>
    <row r="27" spans="1:67" x14ac:dyDescent="0.25">
      <c r="A27" s="379" t="s">
        <v>259</v>
      </c>
      <c r="B27" s="116"/>
      <c r="C27" s="117"/>
      <c r="D27" s="138"/>
      <c r="E27" s="139"/>
      <c r="F27" s="139"/>
      <c r="G27" s="139"/>
      <c r="H27" s="139"/>
      <c r="I27" s="120"/>
      <c r="J27" s="121"/>
      <c r="K27" s="539"/>
      <c r="L27" s="271"/>
      <c r="M27" s="271"/>
      <c r="N27" s="271"/>
      <c r="O27" s="140"/>
      <c r="P27" s="122"/>
      <c r="Q27" s="122"/>
      <c r="R27" s="122"/>
      <c r="S27" s="122"/>
      <c r="T27" s="123"/>
      <c r="U27" s="122"/>
      <c r="V27" s="140"/>
      <c r="W27" s="140"/>
      <c r="X27" s="140"/>
      <c r="Y27" s="140"/>
      <c r="Z27" s="140"/>
      <c r="AA27" s="588"/>
      <c r="AB27" s="588"/>
      <c r="AC27" s="588"/>
      <c r="AD27" s="588"/>
      <c r="AE27" s="270"/>
      <c r="AF27" s="271"/>
      <c r="AG27" s="270"/>
      <c r="AH27" s="271"/>
      <c r="AI27" s="144"/>
      <c r="AJ27" s="144"/>
      <c r="AK27" s="270"/>
      <c r="AL27" s="523"/>
      <c r="AM27" s="622"/>
      <c r="AN27" s="625"/>
      <c r="AO27" s="622"/>
      <c r="AP27" s="625"/>
      <c r="AQ27" s="622"/>
      <c r="AR27" s="625"/>
      <c r="AS27" s="622"/>
      <c r="AT27" s="621"/>
      <c r="AU27" s="625"/>
      <c r="AV27" s="625"/>
      <c r="AW27" s="625"/>
      <c r="AX27" s="625"/>
      <c r="AY27" s="625"/>
      <c r="AZ27" s="625"/>
      <c r="BA27" s="625"/>
      <c r="BB27" s="625"/>
      <c r="BC27" s="625"/>
      <c r="BD27" s="625"/>
      <c r="BE27" s="625"/>
      <c r="BF27" s="625"/>
      <c r="BG27" s="270"/>
      <c r="BH27" s="524"/>
      <c r="BI27" s="427"/>
      <c r="BJ27" s="145"/>
      <c r="BK27" s="145"/>
      <c r="BL27" s="145"/>
      <c r="BM27" s="146"/>
      <c r="BN27" s="379" t="s">
        <v>259</v>
      </c>
      <c r="BO27" s="116"/>
    </row>
    <row r="28" spans="1:67" x14ac:dyDescent="0.25">
      <c r="A28" s="379"/>
      <c r="B28" s="116" t="s">
        <v>291</v>
      </c>
      <c r="C28" s="116" t="s">
        <v>292</v>
      </c>
      <c r="D28" s="121">
        <v>12.31</v>
      </c>
      <c r="E28" s="139"/>
      <c r="F28" s="139"/>
      <c r="G28" s="120" t="s">
        <v>385</v>
      </c>
      <c r="H28" s="448">
        <v>12.5</v>
      </c>
      <c r="I28" s="120" t="s">
        <v>504</v>
      </c>
      <c r="J28" s="448">
        <v>12.8</v>
      </c>
      <c r="K28" s="539" t="s">
        <v>594</v>
      </c>
      <c r="L28" s="271">
        <v>13.12</v>
      </c>
      <c r="M28" s="271"/>
      <c r="N28" s="271"/>
      <c r="O28" s="140"/>
      <c r="P28" s="122"/>
      <c r="Q28" s="122"/>
      <c r="R28" s="122"/>
      <c r="S28" s="122"/>
      <c r="T28" s="123"/>
      <c r="U28" s="122"/>
      <c r="V28" s="140"/>
      <c r="W28" s="140"/>
      <c r="X28" s="140"/>
      <c r="Y28" s="140"/>
      <c r="Z28" s="140"/>
      <c r="AA28" s="596" t="s">
        <v>835</v>
      </c>
      <c r="AB28" s="597">
        <v>15.36</v>
      </c>
      <c r="AC28" s="596" t="s">
        <v>841</v>
      </c>
      <c r="AD28" s="597">
        <v>15.94</v>
      </c>
      <c r="AE28" s="270" t="s">
        <v>910</v>
      </c>
      <c r="AF28" s="271">
        <v>12.76</v>
      </c>
      <c r="AG28" s="270"/>
      <c r="AH28" s="271"/>
      <c r="AI28" s="144"/>
      <c r="AJ28" s="144"/>
      <c r="AK28" s="270"/>
      <c r="AL28" s="523"/>
      <c r="AM28" s="622"/>
      <c r="AN28" s="625"/>
      <c r="AO28" s="622"/>
      <c r="AP28" s="625"/>
      <c r="AQ28" s="622"/>
      <c r="AR28" s="625"/>
      <c r="AS28" s="622"/>
      <c r="AT28" s="625"/>
      <c r="AU28" s="625"/>
      <c r="AV28" s="625"/>
      <c r="AW28" s="625"/>
      <c r="AX28" s="625"/>
      <c r="AY28" s="625"/>
      <c r="AZ28" s="625"/>
      <c r="BA28" s="625"/>
      <c r="BB28" s="625"/>
      <c r="BC28" s="625"/>
      <c r="BD28" s="625"/>
      <c r="BE28" s="625"/>
      <c r="BF28" s="625"/>
      <c r="BG28" s="270"/>
      <c r="BH28" s="523"/>
      <c r="BI28" s="728"/>
      <c r="BJ28" s="145"/>
      <c r="BK28" s="145"/>
      <c r="BL28" s="145"/>
      <c r="BM28" s="146"/>
      <c r="BN28" s="379"/>
      <c r="BO28" s="116" t="s">
        <v>291</v>
      </c>
    </row>
    <row r="29" spans="1:67" ht="15.75" thickBot="1" x14ac:dyDescent="0.3">
      <c r="A29" s="444"/>
      <c r="B29" s="36"/>
      <c r="C29" s="37"/>
      <c r="D29" s="38"/>
      <c r="E29" s="39"/>
      <c r="F29" s="39"/>
      <c r="G29" s="39"/>
      <c r="H29" s="39"/>
      <c r="I29" s="84"/>
      <c r="J29" s="83"/>
      <c r="K29" s="534"/>
      <c r="L29" s="92"/>
      <c r="M29" s="92"/>
      <c r="N29" s="92"/>
      <c r="O29" s="40"/>
      <c r="P29" s="86"/>
      <c r="Q29" s="86"/>
      <c r="R29" s="86"/>
      <c r="S29" s="86"/>
      <c r="T29" s="85"/>
      <c r="U29" s="86"/>
      <c r="V29" s="40"/>
      <c r="W29" s="40"/>
      <c r="X29" s="40"/>
      <c r="Y29" s="40"/>
      <c r="Z29" s="40"/>
      <c r="AA29" s="589"/>
      <c r="AB29" s="589"/>
      <c r="AC29" s="589"/>
      <c r="AD29" s="589"/>
      <c r="AE29" s="42"/>
      <c r="AF29" s="92"/>
      <c r="AG29" s="45"/>
      <c r="AH29" s="78"/>
      <c r="AI29" s="148"/>
      <c r="AJ29" s="148"/>
      <c r="AK29" s="42"/>
      <c r="AL29" s="92"/>
      <c r="AM29" s="653"/>
      <c r="AN29" s="627"/>
      <c r="AO29" s="653"/>
      <c r="AP29" s="730"/>
      <c r="AQ29" s="653"/>
      <c r="AR29" s="730"/>
      <c r="AS29" s="653"/>
      <c r="AT29" s="730"/>
      <c r="AU29" s="730"/>
      <c r="AV29" s="730"/>
      <c r="AW29" s="730"/>
      <c r="AX29" s="730"/>
      <c r="AY29" s="730"/>
      <c r="AZ29" s="730"/>
      <c r="BA29" s="730"/>
      <c r="BB29" s="730"/>
      <c r="BC29" s="730"/>
      <c r="BD29" s="730"/>
      <c r="BE29" s="730"/>
      <c r="BF29" s="730"/>
      <c r="BG29" s="42"/>
      <c r="BH29" s="518"/>
      <c r="BI29" s="447"/>
      <c r="BJ29" s="48"/>
      <c r="BK29" s="48"/>
      <c r="BL29" s="48"/>
      <c r="BM29" s="672"/>
      <c r="BN29" s="444"/>
      <c r="BO29" s="36"/>
    </row>
    <row r="30" spans="1:67" x14ac:dyDescent="0.25">
      <c r="A30" s="150" t="s">
        <v>262</v>
      </c>
      <c r="B30" s="2" t="s">
        <v>263</v>
      </c>
      <c r="C30" s="2" t="s">
        <v>264</v>
      </c>
      <c r="D30" s="411">
        <v>19.809999999999999</v>
      </c>
      <c r="E30" s="410" t="s">
        <v>340</v>
      </c>
      <c r="F30" s="411">
        <v>22.62</v>
      </c>
      <c r="G30" s="410" t="s">
        <v>361</v>
      </c>
      <c r="H30" s="411">
        <v>22.18</v>
      </c>
      <c r="I30" s="410" t="s">
        <v>487</v>
      </c>
      <c r="J30" s="411">
        <v>19.489999999999998</v>
      </c>
      <c r="K30" s="540" t="s">
        <v>603</v>
      </c>
      <c r="L30" s="346">
        <v>23.32</v>
      </c>
      <c r="M30" s="346"/>
      <c r="N30" s="346"/>
      <c r="O30" s="153" t="s">
        <v>715</v>
      </c>
      <c r="P30" s="152">
        <v>26.36</v>
      </c>
      <c r="Q30" s="153" t="s">
        <v>721</v>
      </c>
      <c r="R30" s="152">
        <v>30.67</v>
      </c>
      <c r="S30" s="153"/>
      <c r="T30" s="152"/>
      <c r="U30" s="153"/>
      <c r="V30" s="102"/>
      <c r="W30" s="102"/>
      <c r="X30" s="102"/>
      <c r="Y30" s="102"/>
      <c r="Z30" s="102"/>
      <c r="AA30" s="603"/>
      <c r="AB30" s="603"/>
      <c r="AC30" s="603"/>
      <c r="AD30" s="603"/>
      <c r="AE30" s="345" t="s">
        <v>923</v>
      </c>
      <c r="AF30" s="346">
        <v>20.97</v>
      </c>
      <c r="AG30" s="105"/>
      <c r="AH30" s="156"/>
      <c r="AI30" s="443"/>
      <c r="AJ30" s="443"/>
      <c r="AK30" s="688"/>
      <c r="AL30" s="346"/>
      <c r="AM30" s="642"/>
      <c r="AN30" s="709"/>
      <c r="AO30" s="708"/>
      <c r="AP30" s="718"/>
      <c r="AQ30" s="708"/>
      <c r="AR30" s="718"/>
      <c r="AS30" s="708"/>
      <c r="AT30" s="718"/>
      <c r="AU30" s="718"/>
      <c r="AV30" s="718"/>
      <c r="AW30" s="718"/>
      <c r="AX30" s="718"/>
      <c r="AY30" s="718"/>
      <c r="AZ30" s="718"/>
      <c r="BA30" s="718"/>
      <c r="BB30" s="718"/>
      <c r="BC30" s="718"/>
      <c r="BD30" s="718"/>
      <c r="BE30" s="718"/>
      <c r="BF30" s="718"/>
      <c r="BG30" s="345"/>
      <c r="BH30" s="493"/>
      <c r="BI30" s="427">
        <f>D30+F30+H30+J30+L30+P30+R30</f>
        <v>164.45</v>
      </c>
      <c r="BJ30" s="157">
        <f>D30+F30+H30+J30+L30+P30+R30+AF30</f>
        <v>185.42</v>
      </c>
      <c r="BK30" s="107"/>
      <c r="BL30" s="107"/>
      <c r="BM30" s="670"/>
      <c r="BN30" s="150" t="s">
        <v>262</v>
      </c>
      <c r="BO30" s="2" t="s">
        <v>263</v>
      </c>
    </row>
    <row r="31" spans="1:67" x14ac:dyDescent="0.25">
      <c r="A31" s="379" t="s">
        <v>179</v>
      </c>
      <c r="B31" s="116"/>
      <c r="C31" s="117"/>
      <c r="D31" s="138"/>
      <c r="E31" s="139"/>
      <c r="F31" s="139"/>
      <c r="G31" s="139"/>
      <c r="H31" s="139"/>
      <c r="I31" s="120"/>
      <c r="J31" s="121"/>
      <c r="K31" s="539"/>
      <c r="L31" s="271"/>
      <c r="M31" s="271"/>
      <c r="N31" s="271"/>
      <c r="O31" s="140"/>
      <c r="P31" s="122"/>
      <c r="Q31" s="122"/>
      <c r="R31" s="122"/>
      <c r="S31" s="122"/>
      <c r="T31" s="123"/>
      <c r="U31" s="122"/>
      <c r="V31" s="140"/>
      <c r="W31" s="140"/>
      <c r="X31" s="140"/>
      <c r="Y31" s="140"/>
      <c r="Z31" s="140"/>
      <c r="AA31" s="588"/>
      <c r="AB31" s="588"/>
      <c r="AC31" s="588"/>
      <c r="AD31" s="588"/>
      <c r="AE31" s="141"/>
      <c r="AF31" s="141"/>
      <c r="AG31" s="142"/>
      <c r="AH31" s="143"/>
      <c r="AI31" s="144"/>
      <c r="AJ31" s="144"/>
      <c r="AK31" s="564"/>
      <c r="AL31" s="565"/>
      <c r="AM31" s="637"/>
      <c r="AN31" s="638"/>
      <c r="AO31" s="622"/>
      <c r="AP31" s="625"/>
      <c r="AQ31" s="622"/>
      <c r="AR31" s="625"/>
      <c r="AS31" s="622"/>
      <c r="AT31" s="625"/>
      <c r="AU31" s="625"/>
      <c r="AV31" s="625"/>
      <c r="AW31" s="625"/>
      <c r="AX31" s="625"/>
      <c r="AY31" s="625"/>
      <c r="AZ31" s="625"/>
      <c r="BA31" s="625"/>
      <c r="BB31" s="625"/>
      <c r="BC31" s="625"/>
      <c r="BD31" s="625"/>
      <c r="BE31" s="625"/>
      <c r="BF31" s="625"/>
      <c r="BG31" s="270"/>
      <c r="BH31" s="523"/>
      <c r="BI31" s="427"/>
      <c r="BJ31" s="145"/>
      <c r="BK31" s="145"/>
      <c r="BL31" s="145"/>
      <c r="BM31" s="146"/>
      <c r="BN31" s="379" t="s">
        <v>179</v>
      </c>
      <c r="BO31" s="116"/>
    </row>
    <row r="32" spans="1:67" ht="15.75" thickBot="1" x14ac:dyDescent="0.3">
      <c r="A32" s="147"/>
      <c r="B32" s="36"/>
      <c r="C32" s="37"/>
      <c r="D32" s="38"/>
      <c r="E32" s="39"/>
      <c r="F32" s="39"/>
      <c r="G32" s="39"/>
      <c r="H32" s="39"/>
      <c r="I32" s="84"/>
      <c r="J32" s="83"/>
      <c r="K32" s="534"/>
      <c r="L32" s="92"/>
      <c r="M32" s="92"/>
      <c r="N32" s="92"/>
      <c r="O32" s="86"/>
      <c r="P32" s="576"/>
      <c r="Q32" s="86"/>
      <c r="R32" s="576"/>
      <c r="S32" s="86"/>
      <c r="T32" s="85"/>
      <c r="U32" s="86"/>
      <c r="V32" s="40"/>
      <c r="W32" s="40"/>
      <c r="X32" s="40"/>
      <c r="Y32" s="40"/>
      <c r="Z32" s="40"/>
      <c r="AA32" s="589"/>
      <c r="AB32" s="589"/>
      <c r="AC32" s="589"/>
      <c r="AD32" s="589"/>
      <c r="AE32" s="43"/>
      <c r="AF32" s="43"/>
      <c r="AG32" s="45"/>
      <c r="AH32" s="78"/>
      <c r="AI32" s="148"/>
      <c r="AJ32" s="148"/>
      <c r="AK32" s="526"/>
      <c r="AL32" s="526"/>
      <c r="AM32" s="630"/>
      <c r="AN32" s="630"/>
      <c r="AO32" s="653"/>
      <c r="AP32" s="627"/>
      <c r="AQ32" s="653"/>
      <c r="AR32" s="627"/>
      <c r="AS32" s="653"/>
      <c r="AT32" s="730"/>
      <c r="AU32" s="730"/>
      <c r="AV32" s="730"/>
      <c r="AW32" s="730"/>
      <c r="AX32" s="730"/>
      <c r="AY32" s="730"/>
      <c r="AZ32" s="730"/>
      <c r="BA32" s="730"/>
      <c r="BB32" s="730"/>
      <c r="BC32" s="730"/>
      <c r="BD32" s="730"/>
      <c r="BE32" s="730"/>
      <c r="BF32" s="730"/>
      <c r="BG32" s="42"/>
      <c r="BH32" s="518"/>
      <c r="BI32" s="447"/>
      <c r="BJ32" s="48"/>
      <c r="BK32" s="48"/>
      <c r="BL32" s="48"/>
      <c r="BM32" s="149"/>
      <c r="BN32" s="147"/>
      <c r="BO32" s="36"/>
    </row>
    <row r="33" spans="1:67" x14ac:dyDescent="0.25">
      <c r="A33" s="150" t="s">
        <v>265</v>
      </c>
      <c r="B33" s="2" t="s">
        <v>267</v>
      </c>
      <c r="C33" s="402" t="s">
        <v>268</v>
      </c>
      <c r="D33" s="403">
        <v>19.25</v>
      </c>
      <c r="E33" s="410"/>
      <c r="F33" s="411"/>
      <c r="G33" s="410"/>
      <c r="H33" s="411"/>
      <c r="I33" s="96"/>
      <c r="J33" s="95"/>
      <c r="K33" s="540"/>
      <c r="L33" s="346"/>
      <c r="M33" s="346"/>
      <c r="N33" s="346"/>
      <c r="O33" s="102"/>
      <c r="P33" s="153"/>
      <c r="Q33" s="164"/>
      <c r="R33" s="97"/>
      <c r="S33" s="153"/>
      <c r="T33" s="152"/>
      <c r="U33" s="153"/>
      <c r="V33" s="520"/>
      <c r="W33" s="102"/>
      <c r="X33" s="102"/>
      <c r="Y33" s="102"/>
      <c r="Z33" s="102"/>
      <c r="AA33" s="603"/>
      <c r="AB33" s="603"/>
      <c r="AC33" s="601"/>
      <c r="AD33" s="600"/>
      <c r="AE33" s="106"/>
      <c r="AF33" s="106"/>
      <c r="AG33" s="105"/>
      <c r="AH33" s="156"/>
      <c r="AI33" s="103"/>
      <c r="AJ33" s="104"/>
      <c r="AK33" s="156"/>
      <c r="AL33" s="156"/>
      <c r="AM33" s="639"/>
      <c r="AN33" s="639"/>
      <c r="AO33" s="655"/>
      <c r="AP33" s="655"/>
      <c r="AQ33" s="708"/>
      <c r="AR33" s="709"/>
      <c r="AS33" s="655"/>
      <c r="AT33" s="655"/>
      <c r="AU33" s="655"/>
      <c r="AV33" s="655"/>
      <c r="AW33" s="655"/>
      <c r="AX33" s="655"/>
      <c r="AY33" s="655"/>
      <c r="AZ33" s="655"/>
      <c r="BA33" s="655"/>
      <c r="BB33" s="655"/>
      <c r="BC33" s="655"/>
      <c r="BD33" s="655"/>
      <c r="BE33" s="655"/>
      <c r="BF33" s="655"/>
      <c r="BG33" s="156"/>
      <c r="BH33" s="156"/>
      <c r="BI33" s="20">
        <f>D33</f>
        <v>19.25</v>
      </c>
      <c r="BJ33" s="157">
        <f>D33+AH35+AH37</f>
        <v>45.58</v>
      </c>
      <c r="BK33" s="108"/>
      <c r="BL33" s="503"/>
      <c r="BM33" s="498"/>
      <c r="BN33" s="150" t="s">
        <v>265</v>
      </c>
      <c r="BO33" s="2" t="s">
        <v>267</v>
      </c>
    </row>
    <row r="34" spans="1:67" x14ac:dyDescent="0.25">
      <c r="A34" s="379" t="s">
        <v>266</v>
      </c>
      <c r="B34" s="116"/>
      <c r="C34" s="117"/>
      <c r="D34" s="138"/>
      <c r="E34" s="139"/>
      <c r="F34" s="139"/>
      <c r="G34" s="139"/>
      <c r="H34" s="139"/>
      <c r="I34" s="120"/>
      <c r="J34" s="121"/>
      <c r="K34" s="539"/>
      <c r="L34" s="271"/>
      <c r="M34" s="271"/>
      <c r="N34" s="271"/>
      <c r="O34" s="140"/>
      <c r="P34" s="122"/>
      <c r="Q34" s="122"/>
      <c r="R34" s="122"/>
      <c r="S34" s="122"/>
      <c r="T34" s="123"/>
      <c r="U34" s="122"/>
      <c r="V34" s="140"/>
      <c r="W34" s="140"/>
      <c r="X34" s="140"/>
      <c r="Y34" s="140"/>
      <c r="Z34" s="140"/>
      <c r="AA34" s="588"/>
      <c r="AB34" s="588"/>
      <c r="AC34" s="588"/>
      <c r="AD34" s="588"/>
      <c r="AE34" s="141"/>
      <c r="AF34" s="141"/>
      <c r="AG34" s="142"/>
      <c r="AH34" s="143"/>
      <c r="AI34" s="144"/>
      <c r="AJ34" s="144"/>
      <c r="AK34" s="143"/>
      <c r="AL34" s="143"/>
      <c r="AM34" s="640"/>
      <c r="AN34" s="640"/>
      <c r="AO34" s="656"/>
      <c r="AP34" s="656"/>
      <c r="AQ34" s="656"/>
      <c r="AR34" s="656"/>
      <c r="AS34" s="656"/>
      <c r="AT34" s="656"/>
      <c r="AU34" s="656"/>
      <c r="AV34" s="656"/>
      <c r="AW34" s="656"/>
      <c r="AX34" s="656"/>
      <c r="AY34" s="656"/>
      <c r="AZ34" s="656"/>
      <c r="BA34" s="656"/>
      <c r="BB34" s="656"/>
      <c r="BC34" s="656"/>
      <c r="BD34" s="656"/>
      <c r="BE34" s="656"/>
      <c r="BF34" s="656"/>
      <c r="BG34" s="143"/>
      <c r="BH34" s="169"/>
      <c r="BI34" s="427"/>
      <c r="BJ34" s="145"/>
      <c r="BK34" s="135"/>
      <c r="BL34" s="145"/>
      <c r="BM34" s="158"/>
      <c r="BN34" s="379" t="s">
        <v>266</v>
      </c>
      <c r="BO34" s="116"/>
    </row>
    <row r="35" spans="1:67" x14ac:dyDescent="0.25">
      <c r="A35" s="379"/>
      <c r="B35" s="116" t="s">
        <v>942</v>
      </c>
      <c r="C35" s="117"/>
      <c r="D35" s="138"/>
      <c r="E35" s="139"/>
      <c r="F35" s="139"/>
      <c r="G35" s="139"/>
      <c r="H35" s="139"/>
      <c r="I35" s="120"/>
      <c r="J35" s="121"/>
      <c r="K35" s="539"/>
      <c r="L35" s="271"/>
      <c r="M35" s="271"/>
      <c r="N35" s="271"/>
      <c r="O35" s="140"/>
      <c r="P35" s="122"/>
      <c r="Q35" s="122"/>
      <c r="R35" s="122"/>
      <c r="S35" s="122"/>
      <c r="T35" s="123"/>
      <c r="U35" s="122"/>
      <c r="V35" s="140"/>
      <c r="W35" s="140"/>
      <c r="X35" s="140"/>
      <c r="Y35" s="140"/>
      <c r="Z35" s="140"/>
      <c r="AA35" s="588"/>
      <c r="AB35" s="588"/>
      <c r="AC35" s="588"/>
      <c r="AD35" s="588"/>
      <c r="AE35" s="141"/>
      <c r="AF35" s="141"/>
      <c r="AG35" s="270" t="s">
        <v>944</v>
      </c>
      <c r="AH35" s="271">
        <v>13.26</v>
      </c>
      <c r="AI35" s="144"/>
      <c r="AJ35" s="144"/>
      <c r="AK35" s="143"/>
      <c r="AL35" s="143"/>
      <c r="AM35" s="640"/>
      <c r="AN35" s="640"/>
      <c r="AO35" s="656"/>
      <c r="AP35" s="656"/>
      <c r="AQ35" s="656"/>
      <c r="AR35" s="656"/>
      <c r="AS35" s="656"/>
      <c r="AT35" s="656"/>
      <c r="AU35" s="656"/>
      <c r="AV35" s="656"/>
      <c r="AW35" s="656"/>
      <c r="AX35" s="656"/>
      <c r="AY35" s="656"/>
      <c r="AZ35" s="656"/>
      <c r="BA35" s="656"/>
      <c r="BB35" s="656"/>
      <c r="BC35" s="656"/>
      <c r="BD35" s="656"/>
      <c r="BE35" s="656"/>
      <c r="BF35" s="656"/>
      <c r="BG35" s="143"/>
      <c r="BH35" s="143"/>
      <c r="BI35" s="525"/>
      <c r="BJ35" s="145"/>
      <c r="BK35" s="135"/>
      <c r="BL35" s="145"/>
      <c r="BM35" s="158"/>
      <c r="BN35" s="379"/>
      <c r="BO35" s="116"/>
    </row>
    <row r="36" spans="1:67" x14ac:dyDescent="0.25">
      <c r="A36" s="379"/>
      <c r="B36" s="116"/>
      <c r="C36" s="117"/>
      <c r="D36" s="138"/>
      <c r="E36" s="139"/>
      <c r="F36" s="139"/>
      <c r="G36" s="139"/>
      <c r="H36" s="139"/>
      <c r="I36" s="120"/>
      <c r="J36" s="121"/>
      <c r="K36" s="539"/>
      <c r="L36" s="271"/>
      <c r="M36" s="271"/>
      <c r="N36" s="271"/>
      <c r="O36" s="140"/>
      <c r="P36" s="122"/>
      <c r="Q36" s="122"/>
      <c r="R36" s="122"/>
      <c r="S36" s="122"/>
      <c r="T36" s="123"/>
      <c r="U36" s="122"/>
      <c r="V36" s="140"/>
      <c r="W36" s="140"/>
      <c r="X36" s="140"/>
      <c r="Y36" s="140"/>
      <c r="Z36" s="140"/>
      <c r="AA36" s="588"/>
      <c r="AB36" s="588"/>
      <c r="AC36" s="588"/>
      <c r="AD36" s="588"/>
      <c r="AE36" s="141"/>
      <c r="AF36" s="141"/>
      <c r="AG36" s="142"/>
      <c r="AH36" s="143"/>
      <c r="AI36" s="144"/>
      <c r="AJ36" s="144"/>
      <c r="AK36" s="143"/>
      <c r="AL36" s="143"/>
      <c r="AM36" s="640"/>
      <c r="AN36" s="640"/>
      <c r="AO36" s="656"/>
      <c r="AP36" s="656"/>
      <c r="AQ36" s="656"/>
      <c r="AR36" s="656"/>
      <c r="AS36" s="656"/>
      <c r="AT36" s="656"/>
      <c r="AU36" s="656"/>
      <c r="AV36" s="656"/>
      <c r="AW36" s="656"/>
      <c r="AX36" s="656"/>
      <c r="AY36" s="656"/>
      <c r="AZ36" s="656"/>
      <c r="BA36" s="656"/>
      <c r="BB36" s="656"/>
      <c r="BC36" s="656"/>
      <c r="BD36" s="656"/>
      <c r="BE36" s="656"/>
      <c r="BF36" s="656"/>
      <c r="BG36" s="143"/>
      <c r="BH36" s="143"/>
      <c r="BI36" s="525"/>
      <c r="BJ36" s="145"/>
      <c r="BK36" s="135"/>
      <c r="BL36" s="145"/>
      <c r="BM36" s="158"/>
      <c r="BN36" s="379"/>
      <c r="BO36" s="116"/>
    </row>
    <row r="37" spans="1:67" x14ac:dyDescent="0.25">
      <c r="A37" s="379"/>
      <c r="B37" s="116" t="s">
        <v>943</v>
      </c>
      <c r="C37" s="117"/>
      <c r="D37" s="138"/>
      <c r="E37" s="139"/>
      <c r="F37" s="139"/>
      <c r="G37" s="139"/>
      <c r="H37" s="139"/>
      <c r="I37" s="120"/>
      <c r="J37" s="121"/>
      <c r="K37" s="539"/>
      <c r="L37" s="271"/>
      <c r="M37" s="271"/>
      <c r="N37" s="271"/>
      <c r="O37" s="140"/>
      <c r="P37" s="122"/>
      <c r="Q37" s="122"/>
      <c r="R37" s="122"/>
      <c r="S37" s="122"/>
      <c r="T37" s="123"/>
      <c r="U37" s="122"/>
      <c r="V37" s="140"/>
      <c r="W37" s="140"/>
      <c r="X37" s="140"/>
      <c r="Y37" s="140"/>
      <c r="Z37" s="140"/>
      <c r="AA37" s="588"/>
      <c r="AB37" s="588"/>
      <c r="AC37" s="588"/>
      <c r="AD37" s="588"/>
      <c r="AE37" s="141"/>
      <c r="AF37" s="141"/>
      <c r="AG37" s="270" t="s">
        <v>282</v>
      </c>
      <c r="AH37" s="271">
        <v>13.07</v>
      </c>
      <c r="AI37" s="144"/>
      <c r="AJ37" s="144"/>
      <c r="AK37" s="143"/>
      <c r="AL37" s="143"/>
      <c r="AM37" s="640"/>
      <c r="AN37" s="640"/>
      <c r="AO37" s="656"/>
      <c r="AP37" s="656"/>
      <c r="AQ37" s="656"/>
      <c r="AR37" s="656"/>
      <c r="AS37" s="656"/>
      <c r="AT37" s="656"/>
      <c r="AU37" s="656"/>
      <c r="AV37" s="656"/>
      <c r="AW37" s="656"/>
      <c r="AX37" s="656"/>
      <c r="AY37" s="656"/>
      <c r="AZ37" s="656"/>
      <c r="BA37" s="656"/>
      <c r="BB37" s="656"/>
      <c r="BC37" s="656"/>
      <c r="BD37" s="656"/>
      <c r="BE37" s="656"/>
      <c r="BF37" s="656"/>
      <c r="BG37" s="143"/>
      <c r="BH37" s="143"/>
      <c r="BI37" s="525"/>
      <c r="BJ37" s="145"/>
      <c r="BK37" s="135"/>
      <c r="BL37" s="145"/>
      <c r="BM37" s="158"/>
      <c r="BN37" s="379"/>
      <c r="BO37" s="116"/>
    </row>
    <row r="38" spans="1:67" ht="15.75" thickBot="1" x14ac:dyDescent="0.3">
      <c r="A38" s="444"/>
      <c r="B38" s="36"/>
      <c r="C38" s="37"/>
      <c r="D38" s="38"/>
      <c r="E38" s="39"/>
      <c r="F38" s="39"/>
      <c r="G38" s="39"/>
      <c r="H38" s="39"/>
      <c r="I38" s="84"/>
      <c r="J38" s="83"/>
      <c r="K38" s="534"/>
      <c r="L38" s="92"/>
      <c r="M38" s="92"/>
      <c r="N38" s="92"/>
      <c r="O38" s="40"/>
      <c r="P38" s="86"/>
      <c r="Q38" s="86"/>
      <c r="R38" s="86"/>
      <c r="S38" s="86"/>
      <c r="T38" s="85"/>
      <c r="U38" s="86"/>
      <c r="V38" s="40"/>
      <c r="W38" s="40"/>
      <c r="X38" s="40"/>
      <c r="Y38" s="40"/>
      <c r="Z38" s="40"/>
      <c r="AA38" s="589"/>
      <c r="AB38" s="589"/>
      <c r="AC38" s="589"/>
      <c r="AD38" s="589"/>
      <c r="AE38" s="43"/>
      <c r="AF38" s="43"/>
      <c r="AG38" s="45"/>
      <c r="AH38" s="78"/>
      <c r="AI38" s="148"/>
      <c r="AJ38" s="148"/>
      <c r="AK38" s="78"/>
      <c r="AL38" s="78"/>
      <c r="AM38" s="630"/>
      <c r="AN38" s="630"/>
      <c r="AO38" s="650"/>
      <c r="AP38" s="650"/>
      <c r="AQ38" s="650"/>
      <c r="AR38" s="650"/>
      <c r="AS38" s="650"/>
      <c r="AT38" s="650"/>
      <c r="AU38" s="650"/>
      <c r="AV38" s="650"/>
      <c r="AW38" s="650"/>
      <c r="AX38" s="650"/>
      <c r="AY38" s="650"/>
      <c r="AZ38" s="650"/>
      <c r="BA38" s="650"/>
      <c r="BB38" s="650"/>
      <c r="BC38" s="650"/>
      <c r="BD38" s="650"/>
      <c r="BE38" s="650"/>
      <c r="BF38" s="650"/>
      <c r="BG38" s="78"/>
      <c r="BH38" s="78"/>
      <c r="BI38" s="447"/>
      <c r="BJ38" s="48"/>
      <c r="BK38" s="162"/>
      <c r="BL38" s="48"/>
      <c r="BM38" s="149"/>
      <c r="BN38" s="444"/>
      <c r="BO38" s="36"/>
    </row>
    <row r="39" spans="1:67" x14ac:dyDescent="0.25">
      <c r="A39" s="93" t="s">
        <v>271</v>
      </c>
      <c r="B39" s="2" t="s">
        <v>272</v>
      </c>
      <c r="C39" s="2" t="s">
        <v>273</v>
      </c>
      <c r="D39" s="411">
        <v>19.72</v>
      </c>
      <c r="E39" s="410" t="s">
        <v>345</v>
      </c>
      <c r="F39" s="411">
        <v>19.79</v>
      </c>
      <c r="G39" s="410" t="s">
        <v>268</v>
      </c>
      <c r="H39" s="411">
        <v>19.25</v>
      </c>
      <c r="I39" s="410"/>
      <c r="J39" s="411"/>
      <c r="K39" s="540"/>
      <c r="L39" s="346"/>
      <c r="M39" s="346"/>
      <c r="N39" s="346"/>
      <c r="O39" s="102"/>
      <c r="P39" s="153"/>
      <c r="Q39" s="153"/>
      <c r="R39" s="153"/>
      <c r="S39" s="153"/>
      <c r="T39" s="152"/>
      <c r="U39" s="153"/>
      <c r="V39" s="520"/>
      <c r="W39" s="102"/>
      <c r="X39" s="102"/>
      <c r="Y39" s="102"/>
      <c r="Z39" s="102"/>
      <c r="AA39" s="603"/>
      <c r="AB39" s="603"/>
      <c r="AC39" s="603"/>
      <c r="AD39" s="603"/>
      <c r="AE39" s="345" t="s">
        <v>372</v>
      </c>
      <c r="AF39" s="346">
        <v>19.149999999999999</v>
      </c>
      <c r="AG39" s="105"/>
      <c r="AH39" s="156"/>
      <c r="AI39" s="443"/>
      <c r="AJ39" s="443"/>
      <c r="AK39" s="156"/>
      <c r="AL39" s="156"/>
      <c r="AM39" s="639"/>
      <c r="AN39" s="639"/>
      <c r="AO39" s="655"/>
      <c r="AP39" s="655"/>
      <c r="AQ39" s="655"/>
      <c r="AR39" s="655"/>
      <c r="AS39" s="655"/>
      <c r="AT39" s="655"/>
      <c r="AU39" s="655"/>
      <c r="AV39" s="655"/>
      <c r="AW39" s="655"/>
      <c r="AX39" s="655"/>
      <c r="AY39" s="655"/>
      <c r="AZ39" s="655"/>
      <c r="BA39" s="655"/>
      <c r="BB39" s="655"/>
      <c r="BC39" s="655"/>
      <c r="BD39" s="655"/>
      <c r="BE39" s="655"/>
      <c r="BF39" s="655"/>
      <c r="BG39" s="156"/>
      <c r="BH39" s="156"/>
      <c r="BI39" s="529">
        <f>D39+D41+F39+F41+H39+H41</f>
        <v>117.91999999999999</v>
      </c>
      <c r="BJ39" s="1225">
        <f>D39+D41+F39+F41+H39+H41+AF39+AF41</f>
        <v>156.85999999999999</v>
      </c>
      <c r="BK39" s="108"/>
      <c r="BL39" s="503"/>
      <c r="BM39" s="504"/>
      <c r="BN39" s="93" t="s">
        <v>271</v>
      </c>
      <c r="BO39" s="2" t="s">
        <v>272</v>
      </c>
    </row>
    <row r="40" spans="1:67" x14ac:dyDescent="0.25">
      <c r="A40" s="366" t="s">
        <v>179</v>
      </c>
      <c r="B40" s="22"/>
      <c r="C40" s="249"/>
      <c r="D40" s="68"/>
      <c r="E40" s="113"/>
      <c r="F40" s="68"/>
      <c r="G40" s="113"/>
      <c r="H40" s="68"/>
      <c r="I40" s="113"/>
      <c r="J40" s="68"/>
      <c r="K40" s="28"/>
      <c r="L40" s="29"/>
      <c r="M40" s="29"/>
      <c r="N40" s="29"/>
      <c r="O40" s="26"/>
      <c r="P40" s="82"/>
      <c r="Q40" s="82"/>
      <c r="R40" s="82"/>
      <c r="S40" s="82"/>
      <c r="T40" s="69"/>
      <c r="U40" s="82"/>
      <c r="V40" s="26"/>
      <c r="W40" s="26"/>
      <c r="X40" s="26"/>
      <c r="Y40" s="26"/>
      <c r="Z40" s="26"/>
      <c r="AA40" s="587"/>
      <c r="AB40" s="587"/>
      <c r="AC40" s="587"/>
      <c r="AD40" s="587"/>
      <c r="AE40" s="31"/>
      <c r="AF40" s="31"/>
      <c r="AG40" s="30"/>
      <c r="AH40" s="169"/>
      <c r="AI40" s="566"/>
      <c r="AJ40" s="566"/>
      <c r="AK40" s="169"/>
      <c r="AL40" s="169"/>
      <c r="AM40" s="641"/>
      <c r="AN40" s="641"/>
      <c r="AO40" s="657"/>
      <c r="AP40" s="657"/>
      <c r="AQ40" s="657"/>
      <c r="AR40" s="657"/>
      <c r="AS40" s="657"/>
      <c r="AT40" s="657"/>
      <c r="AU40" s="656"/>
      <c r="AV40" s="656"/>
      <c r="AW40" s="656"/>
      <c r="AX40" s="656"/>
      <c r="AY40" s="656"/>
      <c r="AZ40" s="656"/>
      <c r="BA40" s="656"/>
      <c r="BB40" s="656"/>
      <c r="BC40" s="656"/>
      <c r="BD40" s="656"/>
      <c r="BE40" s="656"/>
      <c r="BF40" s="656"/>
      <c r="BG40" s="143"/>
      <c r="BH40" s="143"/>
      <c r="BI40" s="529"/>
      <c r="BJ40" s="72"/>
      <c r="BK40" s="445"/>
      <c r="BL40" s="72"/>
      <c r="BM40" s="212"/>
      <c r="BN40" s="366" t="s">
        <v>179</v>
      </c>
      <c r="BO40" s="22"/>
    </row>
    <row r="41" spans="1:67" x14ac:dyDescent="0.25">
      <c r="A41" s="366"/>
      <c r="B41" s="22" t="s">
        <v>274</v>
      </c>
      <c r="C41" s="404" t="s">
        <v>275</v>
      </c>
      <c r="D41" s="121">
        <v>19.54</v>
      </c>
      <c r="E41" s="404" t="s">
        <v>344</v>
      </c>
      <c r="F41" s="460">
        <v>19.88</v>
      </c>
      <c r="G41" s="404" t="s">
        <v>371</v>
      </c>
      <c r="H41" s="405">
        <v>19.739999999999998</v>
      </c>
      <c r="I41" s="352"/>
      <c r="J41" s="66"/>
      <c r="K41" s="555"/>
      <c r="L41" s="29"/>
      <c r="M41" s="29"/>
      <c r="N41" s="29"/>
      <c r="O41" s="26"/>
      <c r="P41" s="82"/>
      <c r="Q41" s="82"/>
      <c r="R41" s="82"/>
      <c r="S41" s="82"/>
      <c r="T41" s="69"/>
      <c r="U41" s="82"/>
      <c r="V41" s="519"/>
      <c r="W41" s="26"/>
      <c r="X41" s="26"/>
      <c r="Y41" s="26"/>
      <c r="Z41" s="26"/>
      <c r="AA41" s="594" t="s">
        <v>817</v>
      </c>
      <c r="AB41" s="595">
        <v>23.63</v>
      </c>
      <c r="AC41" s="587"/>
      <c r="AD41" s="587"/>
      <c r="AE41" s="28" t="s">
        <v>345</v>
      </c>
      <c r="AF41" s="29">
        <v>19.79</v>
      </c>
      <c r="AG41" s="30"/>
      <c r="AH41" s="169"/>
      <c r="AI41" s="566"/>
      <c r="AJ41" s="566"/>
      <c r="AK41" s="169"/>
      <c r="AL41" s="169"/>
      <c r="AM41" s="641"/>
      <c r="AN41" s="641"/>
      <c r="AO41" s="657"/>
      <c r="AP41" s="657"/>
      <c r="AQ41" s="657"/>
      <c r="AR41" s="657"/>
      <c r="AS41" s="657"/>
      <c r="AT41" s="657"/>
      <c r="AU41" s="657"/>
      <c r="AV41" s="657"/>
      <c r="AW41" s="657"/>
      <c r="AX41" s="657"/>
      <c r="AY41" s="657"/>
      <c r="AZ41" s="657"/>
      <c r="BA41" s="657"/>
      <c r="BB41" s="657"/>
      <c r="BC41" s="657"/>
      <c r="BD41" s="657"/>
      <c r="BE41" s="657"/>
      <c r="BF41" s="657"/>
      <c r="BG41" s="169"/>
      <c r="BH41" s="169"/>
      <c r="BI41" s="525"/>
      <c r="BJ41" s="72"/>
      <c r="BK41" s="445"/>
      <c r="BL41" s="72"/>
      <c r="BM41" s="476"/>
      <c r="BN41" s="366"/>
      <c r="BO41" s="22" t="s">
        <v>274</v>
      </c>
    </row>
    <row r="42" spans="1:67" ht="15.75" thickBot="1" x14ac:dyDescent="0.3">
      <c r="A42" s="73"/>
      <c r="B42" s="36"/>
      <c r="C42" s="37"/>
      <c r="D42" s="38"/>
      <c r="E42" s="39"/>
      <c r="F42" s="39"/>
      <c r="G42" s="159"/>
      <c r="H42" s="160"/>
      <c r="I42" s="39"/>
      <c r="J42" s="39"/>
      <c r="K42" s="531"/>
      <c r="L42" s="43"/>
      <c r="M42" s="43"/>
      <c r="N42" s="43"/>
      <c r="O42" s="40"/>
      <c r="P42" s="86"/>
      <c r="Q42" s="86"/>
      <c r="R42" s="86"/>
      <c r="S42" s="86"/>
      <c r="T42" s="86"/>
      <c r="U42" s="40"/>
      <c r="V42" s="40"/>
      <c r="W42" s="40"/>
      <c r="X42" s="40"/>
      <c r="Y42" s="40"/>
      <c r="Z42" s="40"/>
      <c r="AA42" s="589"/>
      <c r="AB42" s="589"/>
      <c r="AC42" s="589"/>
      <c r="AD42" s="589"/>
      <c r="AE42" s="90"/>
      <c r="AF42" s="91"/>
      <c r="AG42" s="45"/>
      <c r="AH42" s="78"/>
      <c r="AI42" s="78"/>
      <c r="AJ42" s="78"/>
      <c r="AK42" s="78"/>
      <c r="AL42" s="78"/>
      <c r="AM42" s="630"/>
      <c r="AN42" s="630"/>
      <c r="AO42" s="650"/>
      <c r="AP42" s="650"/>
      <c r="AQ42" s="650"/>
      <c r="AR42" s="650"/>
      <c r="AS42" s="650"/>
      <c r="AT42" s="650"/>
      <c r="AU42" s="924"/>
      <c r="AV42" s="924"/>
      <c r="AW42" s="924"/>
      <c r="AX42" s="924"/>
      <c r="AY42" s="924"/>
      <c r="AZ42" s="924"/>
      <c r="BA42" s="924"/>
      <c r="BB42" s="924"/>
      <c r="BC42" s="924"/>
      <c r="BD42" s="924"/>
      <c r="BE42" s="924"/>
      <c r="BF42" s="924"/>
      <c r="BG42" s="470"/>
      <c r="BH42" s="470"/>
      <c r="BI42" s="515"/>
      <c r="BJ42" s="48"/>
      <c r="BK42" s="162"/>
      <c r="BL42" s="48"/>
      <c r="BM42" s="179"/>
      <c r="BN42" s="73"/>
      <c r="BO42" s="36"/>
    </row>
    <row r="43" spans="1:67" x14ac:dyDescent="0.25">
      <c r="A43" s="93" t="s">
        <v>276</v>
      </c>
      <c r="B43" s="2" t="s">
        <v>277</v>
      </c>
      <c r="C43" s="402" t="s">
        <v>278</v>
      </c>
      <c r="D43" s="403">
        <v>18.84</v>
      </c>
      <c r="E43" s="410" t="s">
        <v>329</v>
      </c>
      <c r="F43" s="411">
        <v>12.88</v>
      </c>
      <c r="G43" s="410" t="s">
        <v>376</v>
      </c>
      <c r="H43" s="411">
        <v>18.29</v>
      </c>
      <c r="I43" s="410" t="s">
        <v>609</v>
      </c>
      <c r="J43" s="411">
        <v>19.18</v>
      </c>
      <c r="K43" s="535"/>
      <c r="L43" s="321"/>
      <c r="M43" s="321"/>
      <c r="N43" s="321"/>
      <c r="O43" s="153"/>
      <c r="P43" s="520"/>
      <c r="Q43" s="153"/>
      <c r="R43" s="153"/>
      <c r="S43" s="164"/>
      <c r="T43" s="165"/>
      <c r="U43" s="98"/>
      <c r="V43" s="99"/>
      <c r="W43" s="98"/>
      <c r="X43" s="99"/>
      <c r="Y43" s="99"/>
      <c r="Z43" s="99"/>
      <c r="AA43" s="1008" t="s">
        <v>352</v>
      </c>
      <c r="AB43" s="1013">
        <v>22.43</v>
      </c>
      <c r="AC43" s="1008" t="s">
        <v>831</v>
      </c>
      <c r="AD43" s="1013">
        <v>23.07</v>
      </c>
      <c r="AE43" s="345" t="s">
        <v>928</v>
      </c>
      <c r="AF43" s="346">
        <v>18.059999999999999</v>
      </c>
      <c r="AG43" s="103"/>
      <c r="AH43" s="104"/>
      <c r="AI43" s="103"/>
      <c r="AJ43" s="104"/>
      <c r="AK43" s="103"/>
      <c r="AL43" s="104"/>
      <c r="AM43" s="642"/>
      <c r="AN43" s="643"/>
      <c r="AO43" s="655"/>
      <c r="AP43" s="655"/>
      <c r="AQ43" s="655"/>
      <c r="AR43" s="655"/>
      <c r="AS43" s="655"/>
      <c r="AT43" s="655"/>
      <c r="AU43" s="655"/>
      <c r="AV43" s="655"/>
      <c r="AW43" s="655"/>
      <c r="AX43" s="655"/>
      <c r="AY43" s="655"/>
      <c r="AZ43" s="655"/>
      <c r="BA43" s="655"/>
      <c r="BB43" s="655"/>
      <c r="BC43" s="655"/>
      <c r="BD43" s="655"/>
      <c r="BE43" s="655"/>
      <c r="BF43" s="655"/>
      <c r="BG43" s="156"/>
      <c r="BH43" s="156"/>
      <c r="BI43" s="427">
        <f>D43+D45+F43+F44+H43+H45+J43+J45</f>
        <v>126.04</v>
      </c>
      <c r="BJ43" s="157">
        <f>D43+F44+H43+J43+J45+AB43+AB45+AD43+AD45+AF43</f>
        <v>183.45999999999998</v>
      </c>
      <c r="BK43" s="504"/>
      <c r="BL43" s="505"/>
      <c r="BM43" s="504"/>
      <c r="BN43" s="93" t="s">
        <v>276</v>
      </c>
      <c r="BO43" s="2" t="s">
        <v>277</v>
      </c>
    </row>
    <row r="44" spans="1:67" x14ac:dyDescent="0.25">
      <c r="A44" s="366" t="s">
        <v>226</v>
      </c>
      <c r="B44" s="22"/>
      <c r="C44" s="109"/>
      <c r="D44" s="110"/>
      <c r="E44" s="113" t="s">
        <v>352</v>
      </c>
      <c r="F44" s="68">
        <v>18.690000000000001</v>
      </c>
      <c r="G44" s="167"/>
      <c r="H44" s="168"/>
      <c r="I44" s="111"/>
      <c r="J44" s="111"/>
      <c r="K44" s="169"/>
      <c r="L44" s="31"/>
      <c r="M44" s="31"/>
      <c r="N44" s="31"/>
      <c r="O44" s="26"/>
      <c r="P44" s="82"/>
      <c r="Q44" s="82"/>
      <c r="R44" s="82"/>
      <c r="S44" s="82"/>
      <c r="T44" s="82"/>
      <c r="U44" s="26"/>
      <c r="V44" s="26"/>
      <c r="W44" s="26"/>
      <c r="X44" s="26"/>
      <c r="Y44" s="26"/>
      <c r="Z44" s="26"/>
      <c r="AA44" s="587"/>
      <c r="AB44" s="587"/>
      <c r="AC44" s="587"/>
      <c r="AD44" s="587"/>
      <c r="AE44" s="31"/>
      <c r="AF44" s="31"/>
      <c r="AG44" s="30"/>
      <c r="AH44" s="169"/>
      <c r="AI44" s="169"/>
      <c r="AJ44" s="169"/>
      <c r="AK44" s="169"/>
      <c r="AL44" s="169"/>
      <c r="AM44" s="641"/>
      <c r="AN44" s="641"/>
      <c r="AO44" s="657"/>
      <c r="AP44" s="657"/>
      <c r="AQ44" s="657"/>
      <c r="AR44" s="657"/>
      <c r="AS44" s="657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57"/>
      <c r="BE44" s="657"/>
      <c r="BF44" s="657"/>
      <c r="BG44" s="169"/>
      <c r="BH44" s="169"/>
      <c r="BI44" s="427"/>
      <c r="BJ44" s="72"/>
      <c r="BK44" s="170"/>
      <c r="BL44" s="171"/>
      <c r="BM44" s="172"/>
      <c r="BN44" s="366" t="s">
        <v>226</v>
      </c>
      <c r="BO44" s="22"/>
    </row>
    <row r="45" spans="1:67" x14ac:dyDescent="0.25">
      <c r="A45" s="379"/>
      <c r="B45" s="116" t="s">
        <v>286</v>
      </c>
      <c r="C45" s="307" t="s">
        <v>287</v>
      </c>
      <c r="D45" s="218">
        <v>12.62</v>
      </c>
      <c r="E45" s="220"/>
      <c r="F45" s="220"/>
      <c r="G45" s="124" t="s">
        <v>387</v>
      </c>
      <c r="H45" s="218">
        <v>12.46</v>
      </c>
      <c r="I45" s="124" t="s">
        <v>500</v>
      </c>
      <c r="J45" s="218">
        <v>13.08</v>
      </c>
      <c r="K45" s="143"/>
      <c r="L45" s="141"/>
      <c r="M45" s="141"/>
      <c r="N45" s="141"/>
      <c r="O45" s="140"/>
      <c r="P45" s="122"/>
      <c r="Q45" s="122"/>
      <c r="R45" s="122"/>
      <c r="S45" s="122"/>
      <c r="T45" s="122"/>
      <c r="U45" s="140"/>
      <c r="V45" s="140"/>
      <c r="W45" s="140"/>
      <c r="X45" s="140"/>
      <c r="Y45" s="140"/>
      <c r="Z45" s="140"/>
      <c r="AA45" s="596" t="s">
        <v>833</v>
      </c>
      <c r="AB45" s="597">
        <v>15.56</v>
      </c>
      <c r="AC45" s="596" t="s">
        <v>839</v>
      </c>
      <c r="AD45" s="597">
        <v>16.260000000000002</v>
      </c>
      <c r="AE45" s="141"/>
      <c r="AF45" s="141"/>
      <c r="AG45" s="270" t="s">
        <v>947</v>
      </c>
      <c r="AH45" s="271">
        <v>12.92</v>
      </c>
      <c r="AI45" s="143"/>
      <c r="AJ45" s="143"/>
      <c r="AK45" s="143"/>
      <c r="AL45" s="143"/>
      <c r="AM45" s="640"/>
      <c r="AN45" s="640"/>
      <c r="AO45" s="656"/>
      <c r="AP45" s="656"/>
      <c r="AQ45" s="656"/>
      <c r="AR45" s="656"/>
      <c r="AS45" s="656"/>
      <c r="AT45" s="656"/>
      <c r="AU45" s="656"/>
      <c r="AV45" s="656"/>
      <c r="AW45" s="656"/>
      <c r="AX45" s="656"/>
      <c r="AY45" s="656"/>
      <c r="AZ45" s="656"/>
      <c r="BA45" s="656"/>
      <c r="BB45" s="656"/>
      <c r="BC45" s="656"/>
      <c r="BD45" s="656"/>
      <c r="BE45" s="656"/>
      <c r="BF45" s="656"/>
      <c r="BG45" s="143"/>
      <c r="BH45" s="143"/>
      <c r="BI45" s="728"/>
      <c r="BJ45" s="145"/>
      <c r="BK45" s="731"/>
      <c r="BL45" s="186"/>
      <c r="BM45" s="717"/>
      <c r="BN45" s="379"/>
      <c r="BO45" s="116" t="s">
        <v>286</v>
      </c>
    </row>
    <row r="46" spans="1:67" ht="15.75" thickBot="1" x14ac:dyDescent="0.3">
      <c r="A46" s="147"/>
      <c r="B46" s="36"/>
      <c r="C46" s="173"/>
      <c r="D46" s="174"/>
      <c r="E46" s="75"/>
      <c r="F46" s="75"/>
      <c r="G46" s="175"/>
      <c r="H46" s="176"/>
      <c r="I46" s="75"/>
      <c r="J46" s="75"/>
      <c r="K46" s="78"/>
      <c r="L46" s="43"/>
      <c r="M46" s="43"/>
      <c r="N46" s="43"/>
      <c r="O46" s="40"/>
      <c r="P46" s="86"/>
      <c r="Q46" s="86"/>
      <c r="R46" s="86"/>
      <c r="S46" s="86"/>
      <c r="T46" s="86"/>
      <c r="U46" s="40"/>
      <c r="V46" s="40"/>
      <c r="W46" s="40"/>
      <c r="X46" s="40"/>
      <c r="Y46" s="40"/>
      <c r="Z46" s="40"/>
      <c r="AA46" s="589"/>
      <c r="AB46" s="589"/>
      <c r="AC46" s="589"/>
      <c r="AD46" s="589"/>
      <c r="AE46" s="43"/>
      <c r="AF46" s="43"/>
      <c r="AG46" s="45"/>
      <c r="AH46" s="78"/>
      <c r="AI46" s="78"/>
      <c r="AJ46" s="78"/>
      <c r="AK46" s="78"/>
      <c r="AL46" s="78"/>
      <c r="AM46" s="630"/>
      <c r="AN46" s="630"/>
      <c r="AO46" s="650"/>
      <c r="AP46" s="650"/>
      <c r="AQ46" s="650"/>
      <c r="AR46" s="650"/>
      <c r="AS46" s="650"/>
      <c r="AT46" s="650"/>
      <c r="AU46" s="650"/>
      <c r="AV46" s="650"/>
      <c r="AW46" s="650"/>
      <c r="AX46" s="650"/>
      <c r="AY46" s="650"/>
      <c r="AZ46" s="650"/>
      <c r="BA46" s="650"/>
      <c r="BB46" s="650"/>
      <c r="BC46" s="650"/>
      <c r="BD46" s="650"/>
      <c r="BE46" s="650"/>
      <c r="BF46" s="650"/>
      <c r="BG46" s="78"/>
      <c r="BH46" s="78"/>
      <c r="BI46" s="447"/>
      <c r="BJ46" s="48"/>
      <c r="BK46" s="177"/>
      <c r="BL46" s="178"/>
      <c r="BM46" s="179"/>
      <c r="BN46" s="147"/>
      <c r="BO46" s="36"/>
    </row>
    <row r="47" spans="1:67" x14ac:dyDescent="0.25">
      <c r="A47" s="180" t="s">
        <v>279</v>
      </c>
      <c r="B47" s="51" t="s">
        <v>280</v>
      </c>
      <c r="C47" s="400" t="s">
        <v>282</v>
      </c>
      <c r="D47" s="401">
        <v>13.07</v>
      </c>
      <c r="E47" s="188" t="s">
        <v>325</v>
      </c>
      <c r="F47" s="59">
        <v>13.28</v>
      </c>
      <c r="G47" s="188" t="s">
        <v>386</v>
      </c>
      <c r="H47" s="59">
        <v>12.47</v>
      </c>
      <c r="I47" s="61"/>
      <c r="J47" s="62"/>
      <c r="K47" s="184"/>
      <c r="L47" s="185"/>
      <c r="M47" s="185"/>
      <c r="N47" s="185"/>
      <c r="O47" s="63"/>
      <c r="P47" s="55"/>
      <c r="Q47" s="63"/>
      <c r="R47" s="55"/>
      <c r="S47" s="63"/>
      <c r="T47" s="55"/>
      <c r="U47" s="56"/>
      <c r="V47" s="57"/>
      <c r="W47" s="102"/>
      <c r="X47" s="102"/>
      <c r="Y47" s="102"/>
      <c r="Z47" s="102"/>
      <c r="AA47" s="603"/>
      <c r="AB47" s="603"/>
      <c r="AC47" s="603"/>
      <c r="AD47" s="603"/>
      <c r="AE47" s="103"/>
      <c r="AF47" s="104"/>
      <c r="AG47" s="105"/>
      <c r="AH47" s="156"/>
      <c r="AI47" s="156"/>
      <c r="AJ47" s="156"/>
      <c r="AK47" s="156"/>
      <c r="AL47" s="156"/>
      <c r="AM47" s="639"/>
      <c r="AN47" s="639"/>
      <c r="AO47" s="655"/>
      <c r="AP47" s="655"/>
      <c r="AQ47" s="655"/>
      <c r="AR47" s="655"/>
      <c r="AS47" s="655"/>
      <c r="AT47" s="655"/>
      <c r="AU47" s="655"/>
      <c r="AV47" s="655"/>
      <c r="AW47" s="655"/>
      <c r="AX47" s="655"/>
      <c r="AY47" s="655"/>
      <c r="AZ47" s="655"/>
      <c r="BA47" s="655"/>
      <c r="BB47" s="655"/>
      <c r="BC47" s="655"/>
      <c r="BD47" s="655"/>
      <c r="BE47" s="655"/>
      <c r="BF47" s="655"/>
      <c r="BG47" s="156"/>
      <c r="BH47" s="156"/>
      <c r="BI47" s="20">
        <f>D47+F47+H47</f>
        <v>38.82</v>
      </c>
      <c r="BJ47" s="157">
        <v>38.82</v>
      </c>
      <c r="BK47" s="166"/>
      <c r="BL47" s="166"/>
      <c r="BM47" s="166"/>
      <c r="BN47" s="180" t="s">
        <v>279</v>
      </c>
      <c r="BO47" s="51" t="s">
        <v>280</v>
      </c>
    </row>
    <row r="48" spans="1:67" x14ac:dyDescent="0.25">
      <c r="A48" s="379" t="s">
        <v>281</v>
      </c>
      <c r="B48" s="22"/>
      <c r="C48" s="109"/>
      <c r="D48" s="110"/>
      <c r="E48" s="111"/>
      <c r="F48" s="111"/>
      <c r="G48" s="167"/>
      <c r="H48" s="168"/>
      <c r="I48" s="111"/>
      <c r="J48" s="111"/>
      <c r="K48" s="169"/>
      <c r="L48" s="31"/>
      <c r="M48" s="31"/>
      <c r="N48" s="31"/>
      <c r="O48" s="26"/>
      <c r="P48" s="82"/>
      <c r="Q48" s="82"/>
      <c r="R48" s="82"/>
      <c r="S48" s="82"/>
      <c r="T48" s="82"/>
      <c r="U48" s="26"/>
      <c r="V48" s="26"/>
      <c r="W48" s="140"/>
      <c r="X48" s="140"/>
      <c r="Y48" s="140"/>
      <c r="Z48" s="140"/>
      <c r="AA48" s="588"/>
      <c r="AB48" s="588"/>
      <c r="AC48" s="588"/>
      <c r="AD48" s="588"/>
      <c r="AE48" s="141"/>
      <c r="AF48" s="141"/>
      <c r="AG48" s="142"/>
      <c r="AH48" s="143"/>
      <c r="AI48" s="143"/>
      <c r="AJ48" s="143"/>
      <c r="AK48" s="143"/>
      <c r="AL48" s="143"/>
      <c r="AM48" s="640"/>
      <c r="AN48" s="640"/>
      <c r="AO48" s="656"/>
      <c r="AP48" s="656"/>
      <c r="AQ48" s="656"/>
      <c r="AR48" s="656"/>
      <c r="AS48" s="656"/>
      <c r="AT48" s="656"/>
      <c r="AU48" s="657"/>
      <c r="AV48" s="657"/>
      <c r="AW48" s="657"/>
      <c r="AX48" s="657"/>
      <c r="AY48" s="657"/>
      <c r="AZ48" s="657"/>
      <c r="BA48" s="657"/>
      <c r="BB48" s="657"/>
      <c r="BC48" s="657"/>
      <c r="BD48" s="657"/>
      <c r="BE48" s="657"/>
      <c r="BF48" s="657"/>
      <c r="BG48" s="169"/>
      <c r="BH48" s="169"/>
      <c r="BI48" s="427"/>
      <c r="BJ48" s="145"/>
      <c r="BK48" s="186"/>
      <c r="BL48" s="186"/>
      <c r="BM48" s="187"/>
      <c r="BN48" s="379" t="s">
        <v>281</v>
      </c>
      <c r="BO48" s="22"/>
    </row>
    <row r="49" spans="1:67" x14ac:dyDescent="0.25">
      <c r="A49" s="379"/>
      <c r="B49" s="116"/>
      <c r="C49" s="216"/>
      <c r="D49" s="452"/>
      <c r="E49" s="124"/>
      <c r="F49" s="218"/>
      <c r="G49" s="265"/>
      <c r="H49" s="266"/>
      <c r="I49" s="220"/>
      <c r="J49" s="220"/>
      <c r="K49" s="143"/>
      <c r="L49" s="141"/>
      <c r="M49" s="141"/>
      <c r="N49" s="141"/>
      <c r="O49" s="140"/>
      <c r="P49" s="122"/>
      <c r="Q49" s="122"/>
      <c r="R49" s="122"/>
      <c r="S49" s="122"/>
      <c r="T49" s="122"/>
      <c r="U49" s="140"/>
      <c r="V49" s="140"/>
      <c r="W49" s="140"/>
      <c r="X49" s="140"/>
      <c r="Y49" s="140"/>
      <c r="Z49" s="140"/>
      <c r="AA49" s="588"/>
      <c r="AB49" s="588"/>
      <c r="AC49" s="588"/>
      <c r="AD49" s="588"/>
      <c r="AE49" s="141"/>
      <c r="AF49" s="141"/>
      <c r="AG49" s="142"/>
      <c r="AH49" s="143"/>
      <c r="AI49" s="143"/>
      <c r="AJ49" s="143"/>
      <c r="AK49" s="143"/>
      <c r="AL49" s="143"/>
      <c r="AM49" s="640"/>
      <c r="AN49" s="640"/>
      <c r="AO49" s="656"/>
      <c r="AP49" s="656"/>
      <c r="AQ49" s="656"/>
      <c r="AR49" s="656"/>
      <c r="AS49" s="656"/>
      <c r="AT49" s="656"/>
      <c r="AU49" s="655"/>
      <c r="AV49" s="655"/>
      <c r="AW49" s="655"/>
      <c r="AX49" s="655"/>
      <c r="AY49" s="655"/>
      <c r="AZ49" s="655"/>
      <c r="BA49" s="655"/>
      <c r="BB49" s="655"/>
      <c r="BC49" s="655"/>
      <c r="BD49" s="655"/>
      <c r="BE49" s="655"/>
      <c r="BF49" s="655"/>
      <c r="BG49" s="156"/>
      <c r="BH49" s="156"/>
      <c r="BI49" s="20"/>
      <c r="BJ49" s="145"/>
      <c r="BK49" s="186"/>
      <c r="BL49" s="186"/>
      <c r="BM49" s="187"/>
      <c r="BN49" s="379"/>
      <c r="BO49" s="116"/>
    </row>
    <row r="50" spans="1:67" ht="15.75" thickBot="1" x14ac:dyDescent="0.3">
      <c r="A50" s="147"/>
      <c r="B50" s="36"/>
      <c r="C50" s="173"/>
      <c r="D50" s="174"/>
      <c r="E50" s="75"/>
      <c r="F50" s="75"/>
      <c r="G50" s="175"/>
      <c r="H50" s="176"/>
      <c r="I50" s="75"/>
      <c r="J50" s="75"/>
      <c r="K50" s="78"/>
      <c r="L50" s="43"/>
      <c r="M50" s="43"/>
      <c r="N50" s="43"/>
      <c r="O50" s="40"/>
      <c r="P50" s="86"/>
      <c r="Q50" s="86"/>
      <c r="R50" s="86"/>
      <c r="S50" s="86"/>
      <c r="T50" s="86"/>
      <c r="U50" s="40"/>
      <c r="V50" s="40"/>
      <c r="W50" s="40"/>
      <c r="X50" s="40"/>
      <c r="Y50" s="40"/>
      <c r="Z50" s="40"/>
      <c r="AA50" s="589"/>
      <c r="AB50" s="589"/>
      <c r="AC50" s="589"/>
      <c r="AD50" s="589"/>
      <c r="AE50" s="43"/>
      <c r="AF50" s="43"/>
      <c r="AG50" s="45"/>
      <c r="AH50" s="78"/>
      <c r="AI50" s="78"/>
      <c r="AJ50" s="78"/>
      <c r="AK50" s="78"/>
      <c r="AL50" s="78"/>
      <c r="AM50" s="630"/>
      <c r="AN50" s="630"/>
      <c r="AO50" s="650"/>
      <c r="AP50" s="650"/>
      <c r="AQ50" s="650"/>
      <c r="AR50" s="650"/>
      <c r="AS50" s="650"/>
      <c r="AT50" s="650"/>
      <c r="AU50" s="650"/>
      <c r="AV50" s="650"/>
      <c r="AW50" s="650"/>
      <c r="AX50" s="650"/>
      <c r="AY50" s="650"/>
      <c r="AZ50" s="650"/>
      <c r="BA50" s="650"/>
      <c r="BB50" s="650"/>
      <c r="BC50" s="650"/>
      <c r="BD50" s="650"/>
      <c r="BE50" s="650"/>
      <c r="BF50" s="650"/>
      <c r="BG50" s="78"/>
      <c r="BH50" s="78"/>
      <c r="BI50" s="447"/>
      <c r="BJ50" s="48"/>
      <c r="BK50" s="178"/>
      <c r="BL50" s="178"/>
      <c r="BM50" s="179"/>
      <c r="BN50" s="147"/>
      <c r="BO50" s="36"/>
    </row>
    <row r="51" spans="1:67" x14ac:dyDescent="0.25">
      <c r="A51" s="180" t="s">
        <v>911</v>
      </c>
      <c r="B51" s="51" t="s">
        <v>284</v>
      </c>
      <c r="C51" s="246" t="s">
        <v>285</v>
      </c>
      <c r="D51" s="422">
        <v>12.7</v>
      </c>
      <c r="E51" s="188" t="s">
        <v>330</v>
      </c>
      <c r="F51" s="59">
        <v>12.72</v>
      </c>
      <c r="G51" s="61"/>
      <c r="H51" s="62"/>
      <c r="I51" s="61"/>
      <c r="J51" s="62"/>
      <c r="K51" s="184"/>
      <c r="L51" s="185"/>
      <c r="M51" s="185"/>
      <c r="N51" s="185"/>
      <c r="O51" s="56"/>
      <c r="P51" s="57"/>
      <c r="Q51" s="264"/>
      <c r="R51" s="264"/>
      <c r="S51" s="63"/>
      <c r="T51" s="55"/>
      <c r="U51" s="56"/>
      <c r="V51" s="57"/>
      <c r="W51" s="102"/>
      <c r="X51" s="102"/>
      <c r="Y51" s="164"/>
      <c r="Z51" s="97"/>
      <c r="AA51" s="1008" t="s">
        <v>834</v>
      </c>
      <c r="AB51" s="1071">
        <v>15.5</v>
      </c>
      <c r="AC51" s="601"/>
      <c r="AD51" s="600"/>
      <c r="AE51" s="345" t="s">
        <v>912</v>
      </c>
      <c r="AF51" s="346">
        <v>12.48</v>
      </c>
      <c r="AG51" s="345" t="s">
        <v>948</v>
      </c>
      <c r="AH51" s="346">
        <v>12.58</v>
      </c>
      <c r="AI51" s="156"/>
      <c r="AJ51" s="156"/>
      <c r="AK51" s="156"/>
      <c r="AL51" s="156"/>
      <c r="AM51" s="639"/>
      <c r="AN51" s="639"/>
      <c r="AO51" s="655"/>
      <c r="AP51" s="655"/>
      <c r="AQ51" s="655"/>
      <c r="AR51" s="655"/>
      <c r="AS51" s="655"/>
      <c r="AT51" s="655"/>
      <c r="AU51" s="655"/>
      <c r="AV51" s="655"/>
      <c r="AW51" s="655"/>
      <c r="AX51" s="655"/>
      <c r="AY51" s="655"/>
      <c r="AZ51" s="655"/>
      <c r="BA51" s="655"/>
      <c r="BB51" s="655"/>
      <c r="BC51" s="655"/>
      <c r="BD51" s="655"/>
      <c r="BE51" s="655"/>
      <c r="BF51" s="655"/>
      <c r="BG51" s="156"/>
      <c r="BH51" s="156"/>
      <c r="BI51" s="427">
        <f>D51+F51</f>
        <v>25.42</v>
      </c>
      <c r="BJ51" s="1224">
        <f>D51+F51+AB51+AF51+AH51</f>
        <v>65.98</v>
      </c>
      <c r="BK51" s="21"/>
      <c r="BL51" s="21"/>
      <c r="BM51" s="21"/>
      <c r="BN51" s="180" t="s">
        <v>283</v>
      </c>
      <c r="BO51" s="51" t="s">
        <v>284</v>
      </c>
    </row>
    <row r="52" spans="1:67" x14ac:dyDescent="0.25">
      <c r="A52" s="379" t="s">
        <v>281</v>
      </c>
      <c r="B52" s="22"/>
      <c r="C52" s="109"/>
      <c r="D52" s="110"/>
      <c r="E52" s="111"/>
      <c r="F52" s="111"/>
      <c r="G52" s="167"/>
      <c r="H52" s="168"/>
      <c r="I52" s="111"/>
      <c r="J52" s="111"/>
      <c r="K52" s="169"/>
      <c r="L52" s="31"/>
      <c r="M52" s="31"/>
      <c r="N52" s="31"/>
      <c r="O52" s="26"/>
      <c r="P52" s="82"/>
      <c r="Q52" s="82"/>
      <c r="R52" s="82"/>
      <c r="S52" s="82"/>
      <c r="T52" s="82"/>
      <c r="U52" s="26"/>
      <c r="V52" s="26"/>
      <c r="W52" s="140"/>
      <c r="X52" s="140"/>
      <c r="Y52" s="140"/>
      <c r="Z52" s="140"/>
      <c r="AA52" s="588"/>
      <c r="AB52" s="588"/>
      <c r="AC52" s="588"/>
      <c r="AD52" s="588"/>
      <c r="AE52" s="141"/>
      <c r="AF52" s="141"/>
      <c r="AG52" s="142"/>
      <c r="AH52" s="143"/>
      <c r="AI52" s="143"/>
      <c r="AJ52" s="143"/>
      <c r="AK52" s="143"/>
      <c r="AL52" s="143"/>
      <c r="AM52" s="640"/>
      <c r="AN52" s="640"/>
      <c r="AO52" s="656"/>
      <c r="AP52" s="656"/>
      <c r="AQ52" s="656"/>
      <c r="AR52" s="656"/>
      <c r="AS52" s="656"/>
      <c r="AT52" s="656"/>
      <c r="AU52" s="657"/>
      <c r="AV52" s="657"/>
      <c r="AW52" s="657"/>
      <c r="AX52" s="657"/>
      <c r="AY52" s="657"/>
      <c r="AZ52" s="657"/>
      <c r="BA52" s="657"/>
      <c r="BB52" s="657"/>
      <c r="BC52" s="657"/>
      <c r="BD52" s="657"/>
      <c r="BE52" s="657"/>
      <c r="BF52" s="657"/>
      <c r="BG52" s="169"/>
      <c r="BH52" s="169"/>
      <c r="BI52" s="427"/>
      <c r="BJ52" s="72"/>
      <c r="BK52" s="72"/>
      <c r="BL52" s="72"/>
      <c r="BM52" s="189"/>
      <c r="BN52" s="379" t="s">
        <v>281</v>
      </c>
      <c r="BO52" s="22"/>
    </row>
    <row r="53" spans="1:67" x14ac:dyDescent="0.25">
      <c r="A53" s="379"/>
      <c r="B53" s="116"/>
      <c r="C53" s="307"/>
      <c r="D53" s="218"/>
      <c r="E53" s="124"/>
      <c r="F53" s="218"/>
      <c r="G53" s="265"/>
      <c r="H53" s="266"/>
      <c r="I53" s="220"/>
      <c r="J53" s="220"/>
      <c r="K53" s="143"/>
      <c r="L53" s="141"/>
      <c r="M53" s="141"/>
      <c r="N53" s="141"/>
      <c r="O53" s="140"/>
      <c r="P53" s="122"/>
      <c r="Q53" s="122"/>
      <c r="R53" s="122"/>
      <c r="S53" s="122"/>
      <c r="T53" s="122"/>
      <c r="U53" s="140"/>
      <c r="V53" s="140"/>
      <c r="W53" s="140"/>
      <c r="X53" s="140"/>
      <c r="Y53" s="140"/>
      <c r="Z53" s="140"/>
      <c r="AA53" s="588"/>
      <c r="AB53" s="588"/>
      <c r="AC53" s="588"/>
      <c r="AD53" s="588"/>
      <c r="AE53" s="141"/>
      <c r="AF53" s="141"/>
      <c r="AG53" s="142"/>
      <c r="AH53" s="143"/>
      <c r="AI53" s="143"/>
      <c r="AJ53" s="143"/>
      <c r="AK53" s="143"/>
      <c r="AL53" s="143"/>
      <c r="AM53" s="640"/>
      <c r="AN53" s="640"/>
      <c r="AO53" s="656"/>
      <c r="AP53" s="656"/>
      <c r="AQ53" s="656"/>
      <c r="AR53" s="656"/>
      <c r="AS53" s="656"/>
      <c r="AT53" s="656"/>
      <c r="AU53" s="655"/>
      <c r="AV53" s="655"/>
      <c r="AW53" s="655"/>
      <c r="AX53" s="655"/>
      <c r="AY53" s="655"/>
      <c r="AZ53" s="655"/>
      <c r="BA53" s="655"/>
      <c r="BB53" s="655"/>
      <c r="BC53" s="655"/>
      <c r="BD53" s="655"/>
      <c r="BE53" s="655"/>
      <c r="BF53" s="655"/>
      <c r="BG53" s="156"/>
      <c r="BH53" s="156"/>
      <c r="BI53" s="20"/>
      <c r="BJ53" s="145"/>
      <c r="BK53" s="186"/>
      <c r="BL53" s="186"/>
      <c r="BM53" s="187"/>
      <c r="BN53" s="379"/>
      <c r="BO53" s="116"/>
    </row>
    <row r="54" spans="1:67" ht="15.75" thickBot="1" x14ac:dyDescent="0.3">
      <c r="A54" s="73"/>
      <c r="B54" s="36"/>
      <c r="C54" s="173"/>
      <c r="D54" s="174"/>
      <c r="E54" s="75"/>
      <c r="F54" s="75"/>
      <c r="G54" s="175"/>
      <c r="H54" s="176"/>
      <c r="I54" s="75"/>
      <c r="J54" s="75"/>
      <c r="K54" s="78"/>
      <c r="L54" s="43"/>
      <c r="M54" s="43"/>
      <c r="N54" s="43"/>
      <c r="O54" s="40"/>
      <c r="P54" s="86"/>
      <c r="Q54" s="86"/>
      <c r="R54" s="86"/>
      <c r="S54" s="86"/>
      <c r="T54" s="86"/>
      <c r="U54" s="40"/>
      <c r="V54" s="40"/>
      <c r="W54" s="40"/>
      <c r="X54" s="40"/>
      <c r="Y54" s="40"/>
      <c r="Z54" s="40"/>
      <c r="AA54" s="589"/>
      <c r="AB54" s="589"/>
      <c r="AC54" s="589"/>
      <c r="AD54" s="589"/>
      <c r="AE54" s="43"/>
      <c r="AF54" s="43"/>
      <c r="AG54" s="45"/>
      <c r="AH54" s="78"/>
      <c r="AI54" s="78"/>
      <c r="AJ54" s="78"/>
      <c r="AK54" s="78"/>
      <c r="AL54" s="78"/>
      <c r="AM54" s="630"/>
      <c r="AN54" s="630"/>
      <c r="AO54" s="650"/>
      <c r="AP54" s="650"/>
      <c r="AQ54" s="650"/>
      <c r="AR54" s="650"/>
      <c r="AS54" s="650"/>
      <c r="AT54" s="650"/>
      <c r="AU54" s="650"/>
      <c r="AV54" s="650"/>
      <c r="AW54" s="650"/>
      <c r="AX54" s="650"/>
      <c r="AY54" s="650"/>
      <c r="AZ54" s="650"/>
      <c r="BA54" s="650"/>
      <c r="BB54" s="650"/>
      <c r="BC54" s="650"/>
      <c r="BD54" s="650"/>
      <c r="BE54" s="650"/>
      <c r="BF54" s="650"/>
      <c r="BG54" s="78"/>
      <c r="BH54" s="78"/>
      <c r="BI54" s="447"/>
      <c r="BJ54" s="48"/>
      <c r="BK54" s="178"/>
      <c r="BL54" s="178"/>
      <c r="BM54" s="179"/>
      <c r="BN54" s="73"/>
      <c r="BO54" s="36"/>
    </row>
    <row r="55" spans="1:67" x14ac:dyDescent="0.25">
      <c r="A55" s="79" t="s">
        <v>288</v>
      </c>
      <c r="B55" s="51" t="s">
        <v>289</v>
      </c>
      <c r="C55" s="406" t="s">
        <v>290</v>
      </c>
      <c r="D55" s="449">
        <v>12.42</v>
      </c>
      <c r="E55" s="188" t="s">
        <v>334</v>
      </c>
      <c r="F55" s="59">
        <v>12.41</v>
      </c>
      <c r="G55" s="188" t="s">
        <v>391</v>
      </c>
      <c r="H55" s="422">
        <v>12.25</v>
      </c>
      <c r="I55" s="188" t="s">
        <v>505</v>
      </c>
      <c r="J55" s="59">
        <v>12.47</v>
      </c>
      <c r="K55" s="18" t="s">
        <v>593</v>
      </c>
      <c r="L55" s="19">
        <v>13.19</v>
      </c>
      <c r="M55" s="19"/>
      <c r="N55" s="19"/>
      <c r="O55" s="264"/>
      <c r="P55" s="193"/>
      <c r="Q55" s="194"/>
      <c r="R55" s="193"/>
      <c r="S55" s="193"/>
      <c r="T55" s="194"/>
      <c r="U55" s="264"/>
      <c r="V55" s="551"/>
      <c r="W55" s="264"/>
      <c r="X55" s="193"/>
      <c r="Y55" s="55"/>
      <c r="Z55" s="55"/>
      <c r="AA55" s="592" t="s">
        <v>333</v>
      </c>
      <c r="AB55" s="610">
        <v>14.93</v>
      </c>
      <c r="AC55" s="592" t="s">
        <v>842</v>
      </c>
      <c r="AD55" s="610">
        <v>15.08</v>
      </c>
      <c r="AE55" s="18" t="s">
        <v>913</v>
      </c>
      <c r="AF55" s="19">
        <v>12.21</v>
      </c>
      <c r="AG55" s="197"/>
      <c r="AH55" s="65"/>
      <c r="AI55" s="65"/>
      <c r="AJ55" s="65"/>
      <c r="AK55" s="198"/>
      <c r="AL55" s="199"/>
      <c r="AM55" s="631"/>
      <c r="AN55" s="632"/>
      <c r="AO55" s="648"/>
      <c r="AP55" s="648"/>
      <c r="AQ55" s="648"/>
      <c r="AR55" s="648"/>
      <c r="AS55" s="648"/>
      <c r="AT55" s="648"/>
      <c r="AU55" s="648"/>
      <c r="AV55" s="648"/>
      <c r="AW55" s="648"/>
      <c r="AX55" s="648"/>
      <c r="AY55" s="648"/>
      <c r="AZ55" s="648"/>
      <c r="BA55" s="648"/>
      <c r="BB55" s="648"/>
      <c r="BC55" s="648"/>
      <c r="BD55" s="648"/>
      <c r="BE55" s="648"/>
      <c r="BF55" s="648"/>
      <c r="BG55" s="65"/>
      <c r="BH55" s="65"/>
      <c r="BI55" s="427">
        <f>D55+F55+H55+J55+L55</f>
        <v>62.739999999999995</v>
      </c>
      <c r="BJ55" s="1228">
        <f>D55+F55+H55+J55+L55+AB55+AD55+AF55</f>
        <v>104.95999999999998</v>
      </c>
      <c r="BK55" s="368"/>
      <c r="BL55" s="368"/>
      <c r="BM55" s="455"/>
      <c r="BN55" s="79" t="s">
        <v>288</v>
      </c>
      <c r="BO55" s="51" t="s">
        <v>289</v>
      </c>
    </row>
    <row r="56" spans="1:67" x14ac:dyDescent="0.25">
      <c r="A56" s="366" t="s">
        <v>259</v>
      </c>
      <c r="B56" s="51"/>
      <c r="C56" s="52"/>
      <c r="D56" s="203"/>
      <c r="E56" s="188"/>
      <c r="F56" s="192"/>
      <c r="G56" s="192"/>
      <c r="H56" s="192"/>
      <c r="I56" s="192"/>
      <c r="J56" s="192"/>
      <c r="K56" s="80"/>
      <c r="L56" s="65"/>
      <c r="M56" s="65"/>
      <c r="N56" s="65"/>
      <c r="O56" s="60"/>
      <c r="P56" s="60"/>
      <c r="Q56" s="60"/>
      <c r="R56" s="60"/>
      <c r="S56" s="60"/>
      <c r="T56" s="60"/>
      <c r="U56" s="194"/>
      <c r="V56" s="194"/>
      <c r="W56" s="194"/>
      <c r="X56" s="194"/>
      <c r="Y56" s="194"/>
      <c r="Z56" s="194"/>
      <c r="AA56" s="605"/>
      <c r="AB56" s="605"/>
      <c r="AC56" s="605"/>
      <c r="AD56" s="605"/>
      <c r="AE56" s="80"/>
      <c r="AF56" s="80"/>
      <c r="AG56" s="197"/>
      <c r="AH56" s="65"/>
      <c r="AI56" s="65"/>
      <c r="AJ56" s="65"/>
      <c r="AK56" s="65"/>
      <c r="AL56" s="65"/>
      <c r="AM56" s="628"/>
      <c r="AN56" s="628"/>
      <c r="AO56" s="648"/>
      <c r="AP56" s="648"/>
      <c r="AQ56" s="648"/>
      <c r="AR56" s="648"/>
      <c r="AS56" s="648"/>
      <c r="AT56" s="648"/>
      <c r="AU56" s="648"/>
      <c r="AV56" s="648"/>
      <c r="AW56" s="648"/>
      <c r="AX56" s="648"/>
      <c r="AY56" s="648"/>
      <c r="AZ56" s="648"/>
      <c r="BA56" s="648"/>
      <c r="BB56" s="648"/>
      <c r="BC56" s="648"/>
      <c r="BD56" s="648"/>
      <c r="BE56" s="648"/>
      <c r="BF56" s="648"/>
      <c r="BG56" s="65"/>
      <c r="BH56" s="65"/>
      <c r="BI56" s="427"/>
      <c r="BJ56" s="1227"/>
      <c r="BK56" s="204"/>
      <c r="BL56" s="204"/>
      <c r="BM56" s="114"/>
      <c r="BN56" s="366" t="s">
        <v>259</v>
      </c>
      <c r="BO56" s="51"/>
    </row>
    <row r="57" spans="1:67" ht="15.75" thickBot="1" x14ac:dyDescent="0.3">
      <c r="A57" s="73"/>
      <c r="B57" s="36"/>
      <c r="C57" s="37"/>
      <c r="D57" s="205"/>
      <c r="E57" s="88"/>
      <c r="F57" s="88"/>
      <c r="G57" s="88"/>
      <c r="H57" s="88"/>
      <c r="I57" s="88"/>
      <c r="J57" s="88"/>
      <c r="K57" s="92"/>
      <c r="L57" s="43"/>
      <c r="M57" s="43"/>
      <c r="N57" s="43"/>
      <c r="O57" s="40"/>
      <c r="P57" s="85"/>
      <c r="Q57" s="85"/>
      <c r="R57" s="40"/>
      <c r="S57" s="40"/>
      <c r="T57" s="85"/>
      <c r="U57" s="74"/>
      <c r="V57" s="74"/>
      <c r="W57" s="74"/>
      <c r="X57" s="74"/>
      <c r="Y57" s="74"/>
      <c r="Z57" s="74"/>
      <c r="AA57" s="606"/>
      <c r="AB57" s="606"/>
      <c r="AC57" s="606"/>
      <c r="AD57" s="606"/>
      <c r="AE57" s="78"/>
      <c r="AF57" s="78"/>
      <c r="AG57" s="206"/>
      <c r="AH57" s="43"/>
      <c r="AI57" s="43"/>
      <c r="AJ57" s="43"/>
      <c r="AK57" s="43"/>
      <c r="AL57" s="43"/>
      <c r="AM57" s="644"/>
      <c r="AN57" s="644"/>
      <c r="AO57" s="647"/>
      <c r="AP57" s="647"/>
      <c r="AQ57" s="647"/>
      <c r="AR57" s="647"/>
      <c r="AS57" s="647"/>
      <c r="AT57" s="647"/>
      <c r="AU57" s="647"/>
      <c r="AV57" s="647"/>
      <c r="AW57" s="647"/>
      <c r="AX57" s="647"/>
      <c r="AY57" s="647"/>
      <c r="AZ57" s="647"/>
      <c r="BA57" s="647"/>
      <c r="BB57" s="647"/>
      <c r="BC57" s="647"/>
      <c r="BD57" s="647"/>
      <c r="BE57" s="647"/>
      <c r="BF57" s="647"/>
      <c r="BG57" s="43"/>
      <c r="BH57" s="43"/>
      <c r="BI57" s="447"/>
      <c r="BJ57" s="207"/>
      <c r="BK57" s="207"/>
      <c r="BL57" s="207"/>
      <c r="BM57" s="49"/>
      <c r="BN57" s="73"/>
      <c r="BO57" s="36"/>
    </row>
    <row r="58" spans="1:67" x14ac:dyDescent="0.25">
      <c r="A58" s="180" t="s">
        <v>293</v>
      </c>
      <c r="B58" s="51" t="s">
        <v>294</v>
      </c>
      <c r="C58" s="246" t="s">
        <v>295</v>
      </c>
      <c r="D58" s="399">
        <v>0</v>
      </c>
      <c r="E58" s="188" t="s">
        <v>334</v>
      </c>
      <c r="F58" s="59">
        <v>12.41</v>
      </c>
      <c r="G58" s="188" t="s">
        <v>399</v>
      </c>
      <c r="H58" s="59">
        <v>0</v>
      </c>
      <c r="I58" s="188"/>
      <c r="J58" s="59"/>
      <c r="K58" s="19"/>
      <c r="L58" s="65"/>
      <c r="M58" s="65"/>
      <c r="N58" s="65"/>
      <c r="O58" s="60"/>
      <c r="P58" s="193"/>
      <c r="Q58" s="56"/>
      <c r="R58" s="60"/>
      <c r="S58" s="60"/>
      <c r="T58" s="193"/>
      <c r="U58" s="264"/>
      <c r="V58" s="193"/>
      <c r="W58" s="194"/>
      <c r="X58" s="194"/>
      <c r="Y58" s="194"/>
      <c r="Z58" s="194"/>
      <c r="AA58" s="605"/>
      <c r="AB58" s="605"/>
      <c r="AC58" s="605"/>
      <c r="AD58" s="605"/>
      <c r="AE58" s="80"/>
      <c r="AF58" s="80"/>
      <c r="AG58" s="197"/>
      <c r="AH58" s="65"/>
      <c r="AI58" s="65"/>
      <c r="AJ58" s="65"/>
      <c r="AK58" s="65"/>
      <c r="AL58" s="65"/>
      <c r="AM58" s="628"/>
      <c r="AN58" s="628"/>
      <c r="AO58" s="648"/>
      <c r="AP58" s="648"/>
      <c r="AQ58" s="648"/>
      <c r="AR58" s="648"/>
      <c r="AS58" s="648"/>
      <c r="AT58" s="648"/>
      <c r="AU58" s="648"/>
      <c r="AV58" s="648"/>
      <c r="AW58" s="648"/>
      <c r="AX58" s="648"/>
      <c r="AY58" s="648"/>
      <c r="AZ58" s="648"/>
      <c r="BA58" s="648"/>
      <c r="BB58" s="648"/>
      <c r="BC58" s="648"/>
      <c r="BD58" s="648"/>
      <c r="BE58" s="648"/>
      <c r="BF58" s="648"/>
      <c r="BG58" s="65"/>
      <c r="BH58" s="65"/>
      <c r="BI58" s="20">
        <f>D58+F58+H58</f>
        <v>12.41</v>
      </c>
      <c r="BJ58" s="316">
        <v>12.41</v>
      </c>
      <c r="BK58" s="200"/>
      <c r="BL58" s="200"/>
      <c r="BM58" s="209"/>
      <c r="BN58" s="180" t="s">
        <v>293</v>
      </c>
      <c r="BO58" s="51" t="s">
        <v>294</v>
      </c>
    </row>
    <row r="59" spans="1:67" x14ac:dyDescent="0.25">
      <c r="A59" s="379" t="s">
        <v>281</v>
      </c>
      <c r="B59" s="22"/>
      <c r="C59" s="109"/>
      <c r="D59" s="210"/>
      <c r="E59" s="68"/>
      <c r="F59" s="68"/>
      <c r="G59" s="68"/>
      <c r="H59" s="68"/>
      <c r="I59" s="68"/>
      <c r="J59" s="68"/>
      <c r="K59" s="29"/>
      <c r="L59" s="31"/>
      <c r="M59" s="31"/>
      <c r="N59" s="31"/>
      <c r="O59" s="26"/>
      <c r="P59" s="69"/>
      <c r="Q59" s="69"/>
      <c r="R59" s="26"/>
      <c r="S59" s="26"/>
      <c r="T59" s="69"/>
      <c r="U59" s="112"/>
      <c r="V59" s="112"/>
      <c r="W59" s="112"/>
      <c r="X59" s="112"/>
      <c r="Y59" s="112"/>
      <c r="Z59" s="112"/>
      <c r="AA59" s="607"/>
      <c r="AB59" s="607"/>
      <c r="AC59" s="607"/>
      <c r="AD59" s="607"/>
      <c r="AE59" s="169"/>
      <c r="AF59" s="169"/>
      <c r="AG59" s="211"/>
      <c r="AH59" s="31"/>
      <c r="AI59" s="31"/>
      <c r="AJ59" s="31"/>
      <c r="AK59" s="31"/>
      <c r="AL59" s="31"/>
      <c r="AM59" s="629"/>
      <c r="AN59" s="629"/>
      <c r="AO59" s="649"/>
      <c r="AP59" s="649"/>
      <c r="AQ59" s="649"/>
      <c r="AR59" s="649"/>
      <c r="AS59" s="649"/>
      <c r="AT59" s="649"/>
      <c r="AU59" s="648"/>
      <c r="AV59" s="648"/>
      <c r="AW59" s="648"/>
      <c r="AX59" s="648"/>
      <c r="AY59" s="648"/>
      <c r="AZ59" s="648"/>
      <c r="BA59" s="648"/>
      <c r="BB59" s="648"/>
      <c r="BC59" s="648"/>
      <c r="BD59" s="648"/>
      <c r="BE59" s="648"/>
      <c r="BF59" s="648"/>
      <c r="BG59" s="65"/>
      <c r="BH59" s="65"/>
      <c r="BI59" s="427"/>
      <c r="BJ59" s="204"/>
      <c r="BK59" s="204"/>
      <c r="BL59" s="204"/>
      <c r="BM59" s="212"/>
      <c r="BN59" s="379" t="s">
        <v>281</v>
      </c>
      <c r="BO59" s="22"/>
    </row>
    <row r="60" spans="1:67" ht="15.75" thickBot="1" x14ac:dyDescent="0.3">
      <c r="A60" s="73"/>
      <c r="B60" s="36"/>
      <c r="C60" s="173"/>
      <c r="D60" s="205"/>
      <c r="E60" s="88"/>
      <c r="F60" s="88"/>
      <c r="G60" s="44"/>
      <c r="H60" s="161"/>
      <c r="I60" s="88"/>
      <c r="J60" s="88"/>
      <c r="K60" s="92"/>
      <c r="L60" s="43"/>
      <c r="M60" s="43"/>
      <c r="N60" s="43"/>
      <c r="O60" s="40"/>
      <c r="P60" s="85"/>
      <c r="Q60" s="85"/>
      <c r="R60" s="40"/>
      <c r="S60" s="40"/>
      <c r="T60" s="85"/>
      <c r="U60" s="74"/>
      <c r="V60" s="74"/>
      <c r="W60" s="74"/>
      <c r="X60" s="74"/>
      <c r="Y60" s="74"/>
      <c r="Z60" s="74"/>
      <c r="AA60" s="606"/>
      <c r="AB60" s="606"/>
      <c r="AC60" s="606"/>
      <c r="AD60" s="606"/>
      <c r="AE60" s="78"/>
      <c r="AF60" s="78"/>
      <c r="AG60" s="206"/>
      <c r="AH60" s="43"/>
      <c r="AI60" s="43"/>
      <c r="AJ60" s="43"/>
      <c r="AK60" s="43"/>
      <c r="AL60" s="43"/>
      <c r="AM60" s="644"/>
      <c r="AN60" s="644"/>
      <c r="AO60" s="647"/>
      <c r="AP60" s="647"/>
      <c r="AQ60" s="647"/>
      <c r="AR60" s="647"/>
      <c r="AS60" s="647"/>
      <c r="AT60" s="647"/>
      <c r="AU60" s="647"/>
      <c r="AV60" s="647"/>
      <c r="AW60" s="647"/>
      <c r="AX60" s="647"/>
      <c r="AY60" s="647"/>
      <c r="AZ60" s="647"/>
      <c r="BA60" s="647"/>
      <c r="BB60" s="647"/>
      <c r="BC60" s="647"/>
      <c r="BD60" s="647"/>
      <c r="BE60" s="647"/>
      <c r="BF60" s="647"/>
      <c r="BG60" s="43"/>
      <c r="BH60" s="43"/>
      <c r="BI60" s="447"/>
      <c r="BJ60" s="207"/>
      <c r="BK60" s="207"/>
      <c r="BL60" s="207"/>
      <c r="BM60" s="224"/>
      <c r="BN60" s="73"/>
      <c r="BO60" s="36"/>
    </row>
    <row r="61" spans="1:67" x14ac:dyDescent="0.25">
      <c r="A61" s="50" t="s">
        <v>326</v>
      </c>
      <c r="B61" s="380" t="s">
        <v>327</v>
      </c>
      <c r="C61" s="246"/>
      <c r="D61" s="399"/>
      <c r="E61" s="188" t="s">
        <v>328</v>
      </c>
      <c r="F61" s="422">
        <v>13.2</v>
      </c>
      <c r="G61" s="188"/>
      <c r="H61" s="422"/>
      <c r="I61" s="188" t="s">
        <v>489</v>
      </c>
      <c r="J61" s="59">
        <v>19.34</v>
      </c>
      <c r="K61" s="18"/>
      <c r="L61" s="19"/>
      <c r="M61" s="19"/>
      <c r="N61" s="19"/>
      <c r="O61" s="60"/>
      <c r="P61" s="193"/>
      <c r="Q61" s="193"/>
      <c r="R61" s="60"/>
      <c r="S61" s="264"/>
      <c r="T61" s="193"/>
      <c r="U61" s="194"/>
      <c r="V61" s="194"/>
      <c r="W61" s="194"/>
      <c r="X61" s="194"/>
      <c r="Y61" s="264"/>
      <c r="Z61" s="193"/>
      <c r="AA61" s="592" t="s">
        <v>816</v>
      </c>
      <c r="AB61" s="610">
        <v>23.95</v>
      </c>
      <c r="AC61" s="592" t="s">
        <v>832</v>
      </c>
      <c r="AD61" s="610">
        <v>22.97</v>
      </c>
      <c r="AE61" s="18" t="s">
        <v>924</v>
      </c>
      <c r="AF61" s="19">
        <v>20.260000000000002</v>
      </c>
      <c r="AG61" s="18" t="s">
        <v>925</v>
      </c>
      <c r="AH61" s="19">
        <v>20.13</v>
      </c>
      <c r="AI61" s="65"/>
      <c r="AJ61" s="65"/>
      <c r="AK61" s="65"/>
      <c r="AL61" s="65"/>
      <c r="AM61" s="628"/>
      <c r="AN61" s="628"/>
      <c r="AO61" s="648"/>
      <c r="AP61" s="648"/>
      <c r="AQ61" s="648"/>
      <c r="AR61" s="648"/>
      <c r="AS61" s="648"/>
      <c r="AT61" s="648"/>
      <c r="AU61" s="648"/>
      <c r="AV61" s="648"/>
      <c r="AW61" s="648"/>
      <c r="AX61" s="648"/>
      <c r="AY61" s="648"/>
      <c r="AZ61" s="648"/>
      <c r="BA61" s="648"/>
      <c r="BB61" s="648"/>
      <c r="BC61" s="648"/>
      <c r="BD61" s="648"/>
      <c r="BE61" s="648"/>
      <c r="BF61" s="648"/>
      <c r="BG61" s="65"/>
      <c r="BH61" s="65"/>
      <c r="BI61" s="427">
        <f>F61+J61+J63</f>
        <v>45.45</v>
      </c>
      <c r="BJ61" s="1228">
        <f>F61+J61+J63+AB61+AB63+AD61+AD63+AF61+AH61</f>
        <v>162.87</v>
      </c>
      <c r="BK61" s="507"/>
      <c r="BL61" s="200"/>
      <c r="BM61" s="506"/>
      <c r="BN61" s="50" t="s">
        <v>326</v>
      </c>
      <c r="BO61" s="380" t="s">
        <v>327</v>
      </c>
    </row>
    <row r="62" spans="1:67" x14ac:dyDescent="0.25">
      <c r="A62" s="379" t="s">
        <v>171</v>
      </c>
      <c r="B62" s="116"/>
      <c r="C62" s="216"/>
      <c r="D62" s="217"/>
      <c r="E62" s="218"/>
      <c r="F62" s="218"/>
      <c r="G62" s="129"/>
      <c r="H62" s="130"/>
      <c r="I62" s="218"/>
      <c r="J62" s="218"/>
      <c r="K62" s="270"/>
      <c r="L62" s="523"/>
      <c r="M62" s="523"/>
      <c r="N62" s="523"/>
      <c r="O62" s="140"/>
      <c r="P62" s="123"/>
      <c r="Q62" s="577"/>
      <c r="R62" s="131"/>
      <c r="S62" s="122"/>
      <c r="T62" s="480"/>
      <c r="U62" s="219"/>
      <c r="V62" s="219"/>
      <c r="W62" s="219"/>
      <c r="X62" s="219"/>
      <c r="Y62" s="122"/>
      <c r="Z62" s="123"/>
      <c r="AA62" s="608"/>
      <c r="AB62" s="608"/>
      <c r="AC62" s="608"/>
      <c r="AD62" s="608"/>
      <c r="AE62" s="143"/>
      <c r="AF62" s="143"/>
      <c r="AG62" s="221"/>
      <c r="AH62" s="141"/>
      <c r="AI62" s="141"/>
      <c r="AJ62" s="141"/>
      <c r="AK62" s="141"/>
      <c r="AL62" s="141"/>
      <c r="AM62" s="633"/>
      <c r="AN62" s="633"/>
      <c r="AO62" s="623"/>
      <c r="AP62" s="623"/>
      <c r="AQ62" s="623"/>
      <c r="AR62" s="623"/>
      <c r="AS62" s="623"/>
      <c r="AT62" s="623"/>
      <c r="AU62" s="649"/>
      <c r="AV62" s="649"/>
      <c r="AW62" s="649"/>
      <c r="AX62" s="649"/>
      <c r="AY62" s="649"/>
      <c r="AZ62" s="649"/>
      <c r="BA62" s="649"/>
      <c r="BB62" s="649"/>
      <c r="BC62" s="649"/>
      <c r="BD62" s="649"/>
      <c r="BE62" s="649"/>
      <c r="BF62" s="649"/>
      <c r="BG62" s="31"/>
      <c r="BH62" s="31"/>
      <c r="BI62" s="427"/>
      <c r="BJ62" s="222"/>
      <c r="BK62" s="222"/>
      <c r="BL62" s="222"/>
      <c r="BM62" s="223"/>
      <c r="BN62" s="379" t="s">
        <v>171</v>
      </c>
      <c r="BO62" s="116"/>
    </row>
    <row r="63" spans="1:67" x14ac:dyDescent="0.25">
      <c r="A63" s="379"/>
      <c r="B63" s="116" t="s">
        <v>502</v>
      </c>
      <c r="C63" s="216"/>
      <c r="D63" s="217"/>
      <c r="E63" s="218"/>
      <c r="F63" s="218"/>
      <c r="G63" s="129"/>
      <c r="H63" s="130"/>
      <c r="I63" s="124" t="s">
        <v>503</v>
      </c>
      <c r="J63" s="218">
        <v>12.91</v>
      </c>
      <c r="K63" s="270"/>
      <c r="L63" s="523"/>
      <c r="M63" s="523"/>
      <c r="N63" s="523"/>
      <c r="O63" s="140"/>
      <c r="P63" s="123"/>
      <c r="Q63" s="577"/>
      <c r="R63" s="131"/>
      <c r="S63" s="122"/>
      <c r="T63" s="480"/>
      <c r="U63" s="219"/>
      <c r="V63" s="219"/>
      <c r="W63" s="219"/>
      <c r="X63" s="219"/>
      <c r="Y63" s="122"/>
      <c r="Z63" s="123"/>
      <c r="AA63" s="596" t="s">
        <v>836</v>
      </c>
      <c r="AB63" s="597">
        <v>15.28</v>
      </c>
      <c r="AC63" s="596" t="s">
        <v>843</v>
      </c>
      <c r="AD63" s="597">
        <v>14.83</v>
      </c>
      <c r="AE63" s="143"/>
      <c r="AF63" s="143"/>
      <c r="AG63" s="221"/>
      <c r="AH63" s="141"/>
      <c r="AI63" s="141"/>
      <c r="AJ63" s="141"/>
      <c r="AK63" s="141"/>
      <c r="AL63" s="141"/>
      <c r="AM63" s="633"/>
      <c r="AN63" s="633"/>
      <c r="AO63" s="623"/>
      <c r="AP63" s="623"/>
      <c r="AQ63" s="623"/>
      <c r="AR63" s="623"/>
      <c r="AS63" s="623"/>
      <c r="AT63" s="623"/>
      <c r="AU63" s="654"/>
      <c r="AV63" s="654"/>
      <c r="AW63" s="654"/>
      <c r="AX63" s="654"/>
      <c r="AY63" s="654"/>
      <c r="AZ63" s="654"/>
      <c r="BA63" s="654"/>
      <c r="BB63" s="654"/>
      <c r="BC63" s="654"/>
      <c r="BD63" s="654"/>
      <c r="BE63" s="654"/>
      <c r="BF63" s="654"/>
      <c r="BG63" s="106"/>
      <c r="BH63" s="106"/>
      <c r="BI63" s="728"/>
      <c r="BJ63" s="222"/>
      <c r="BK63" s="222"/>
      <c r="BL63" s="222"/>
      <c r="BM63" s="223"/>
      <c r="BN63" s="379"/>
      <c r="BO63" s="116"/>
    </row>
    <row r="64" spans="1:67" ht="15.75" thickBot="1" x14ac:dyDescent="0.3">
      <c r="A64" s="73"/>
      <c r="B64" s="36"/>
      <c r="C64" s="173"/>
      <c r="D64" s="205"/>
      <c r="E64" s="88"/>
      <c r="F64" s="88"/>
      <c r="G64" s="88"/>
      <c r="H64" s="88"/>
      <c r="I64" s="88"/>
      <c r="J64" s="88"/>
      <c r="K64" s="92"/>
      <c r="L64" s="43"/>
      <c r="M64" s="43"/>
      <c r="N64" s="43"/>
      <c r="O64" s="40"/>
      <c r="P64" s="85"/>
      <c r="Q64" s="85"/>
      <c r="R64" s="40"/>
      <c r="S64" s="40"/>
      <c r="T64" s="85"/>
      <c r="U64" s="74"/>
      <c r="V64" s="74"/>
      <c r="W64" s="74"/>
      <c r="X64" s="74"/>
      <c r="Y64" s="74"/>
      <c r="Z64" s="74"/>
      <c r="AA64" s="606"/>
      <c r="AB64" s="606"/>
      <c r="AC64" s="606"/>
      <c r="AD64" s="606"/>
      <c r="AE64" s="78"/>
      <c r="AF64" s="78"/>
      <c r="AG64" s="206"/>
      <c r="AH64" s="43"/>
      <c r="AI64" s="43"/>
      <c r="AJ64" s="43"/>
      <c r="AK64" s="43"/>
      <c r="AL64" s="43"/>
      <c r="AM64" s="644"/>
      <c r="AN64" s="644"/>
      <c r="AO64" s="647"/>
      <c r="AP64" s="647"/>
      <c r="AQ64" s="647"/>
      <c r="AR64" s="647"/>
      <c r="AS64" s="647"/>
      <c r="AT64" s="647"/>
      <c r="AU64" s="647"/>
      <c r="AV64" s="647"/>
      <c r="AW64" s="647"/>
      <c r="AX64" s="647"/>
      <c r="AY64" s="647"/>
      <c r="AZ64" s="647"/>
      <c r="BA64" s="647"/>
      <c r="BB64" s="647"/>
      <c r="BC64" s="647"/>
      <c r="BD64" s="647"/>
      <c r="BE64" s="647"/>
      <c r="BF64" s="647"/>
      <c r="BG64" s="43"/>
      <c r="BH64" s="43"/>
      <c r="BI64" s="447"/>
      <c r="BJ64" s="207"/>
      <c r="BK64" s="207"/>
      <c r="BL64" s="207"/>
      <c r="BM64" s="224"/>
      <c r="BN64" s="73"/>
      <c r="BO64" s="36"/>
    </row>
    <row r="65" spans="1:67" x14ac:dyDescent="0.25">
      <c r="A65" s="50" t="s">
        <v>331</v>
      </c>
      <c r="B65" s="51" t="s">
        <v>332</v>
      </c>
      <c r="C65" s="397"/>
      <c r="D65" s="398"/>
      <c r="E65" s="188" t="s">
        <v>333</v>
      </c>
      <c r="F65" s="59">
        <v>12.44</v>
      </c>
      <c r="G65" s="188"/>
      <c r="H65" s="59"/>
      <c r="I65" s="188"/>
      <c r="J65" s="59"/>
      <c r="K65" s="19"/>
      <c r="L65" s="65"/>
      <c r="M65" s="65"/>
      <c r="N65" s="65"/>
      <c r="O65" s="264"/>
      <c r="P65" s="193"/>
      <c r="Q65" s="193"/>
      <c r="R65" s="60"/>
      <c r="S65" s="63"/>
      <c r="T65" s="55"/>
      <c r="U65" s="264"/>
      <c r="V65" s="193"/>
      <c r="W65" s="194"/>
      <c r="X65" s="194"/>
      <c r="Y65" s="194"/>
      <c r="Z65" s="194"/>
      <c r="AA65" s="605"/>
      <c r="AB65" s="605"/>
      <c r="AC65" s="605"/>
      <c r="AD65" s="605"/>
      <c r="AE65" s="80"/>
      <c r="AF65" s="80"/>
      <c r="AG65" s="197"/>
      <c r="AH65" s="65"/>
      <c r="AI65" s="65"/>
      <c r="AJ65" s="65"/>
      <c r="AK65" s="65"/>
      <c r="AL65" s="65"/>
      <c r="AM65" s="628"/>
      <c r="AN65" s="628"/>
      <c r="AO65" s="648"/>
      <c r="AP65" s="648"/>
      <c r="AQ65" s="648"/>
      <c r="AR65" s="648"/>
      <c r="AS65" s="648"/>
      <c r="AT65" s="648"/>
      <c r="AU65" s="648"/>
      <c r="AV65" s="648"/>
      <c r="AW65" s="648"/>
      <c r="AX65" s="648"/>
      <c r="AY65" s="648"/>
      <c r="AZ65" s="648"/>
      <c r="BA65" s="648"/>
      <c r="BB65" s="648"/>
      <c r="BC65" s="648"/>
      <c r="BD65" s="648"/>
      <c r="BE65" s="648"/>
      <c r="BF65" s="648"/>
      <c r="BG65" s="65"/>
      <c r="BH65" s="65"/>
      <c r="BI65" s="20">
        <f>F65</f>
        <v>12.44</v>
      </c>
      <c r="BJ65" s="316">
        <v>12.44</v>
      </c>
      <c r="BK65" s="200"/>
      <c r="BL65" s="200"/>
      <c r="BM65" s="506"/>
      <c r="BN65" s="50" t="s">
        <v>331</v>
      </c>
      <c r="BO65" s="51" t="s">
        <v>332</v>
      </c>
    </row>
    <row r="66" spans="1:67" x14ac:dyDescent="0.25">
      <c r="A66" s="456" t="s">
        <v>198</v>
      </c>
      <c r="B66" s="51"/>
      <c r="C66" s="190"/>
      <c r="D66" s="191"/>
      <c r="E66" s="182"/>
      <c r="F66" s="183"/>
      <c r="G66" s="182"/>
      <c r="H66" s="183"/>
      <c r="I66" s="182"/>
      <c r="J66" s="183"/>
      <c r="K66" s="184"/>
      <c r="L66" s="185"/>
      <c r="M66" s="185"/>
      <c r="N66" s="185"/>
      <c r="O66" s="194"/>
      <c r="P66" s="194"/>
      <c r="Q66" s="63"/>
      <c r="R66" s="55"/>
      <c r="S66" s="225"/>
      <c r="T66" s="226"/>
      <c r="U66" s="195"/>
      <c r="V66" s="196"/>
      <c r="W66" s="63"/>
      <c r="X66" s="55"/>
      <c r="Y66" s="55"/>
      <c r="Z66" s="55"/>
      <c r="AA66" s="604"/>
      <c r="AB66" s="604"/>
      <c r="AC66" s="604"/>
      <c r="AD66" s="604"/>
      <c r="AE66" s="184"/>
      <c r="AF66" s="185"/>
      <c r="AG66" s="16"/>
      <c r="AH66" s="17"/>
      <c r="AI66" s="16"/>
      <c r="AJ66" s="17"/>
      <c r="AK66" s="198"/>
      <c r="AL66" s="199"/>
      <c r="AM66" s="631"/>
      <c r="AN66" s="632"/>
      <c r="AO66" s="651"/>
      <c r="AP66" s="652"/>
      <c r="AQ66" s="652"/>
      <c r="AR66" s="652"/>
      <c r="AS66" s="651"/>
      <c r="AT66" s="652"/>
      <c r="AU66" s="652"/>
      <c r="AV66" s="652"/>
      <c r="AW66" s="652"/>
      <c r="AX66" s="652"/>
      <c r="AY66" s="652"/>
      <c r="AZ66" s="652"/>
      <c r="BA66" s="652"/>
      <c r="BB66" s="652"/>
      <c r="BC66" s="652"/>
      <c r="BD66" s="652"/>
      <c r="BE66" s="652"/>
      <c r="BF66" s="652"/>
      <c r="BG66" s="17"/>
      <c r="BH66" s="17"/>
      <c r="BI66" s="427"/>
      <c r="BJ66" s="200"/>
      <c r="BK66" s="201"/>
      <c r="BL66" s="202"/>
      <c r="BM66" s="209"/>
      <c r="BN66" s="456" t="s">
        <v>198</v>
      </c>
      <c r="BO66" s="51"/>
    </row>
    <row r="67" spans="1:67" ht="15.75" thickBot="1" x14ac:dyDescent="0.3">
      <c r="A67" s="227"/>
      <c r="B67" s="36"/>
      <c r="C67" s="228"/>
      <c r="D67" s="229"/>
      <c r="E67" s="175"/>
      <c r="F67" s="176"/>
      <c r="G67" s="175"/>
      <c r="H67" s="176"/>
      <c r="I67" s="175"/>
      <c r="J67" s="176"/>
      <c r="K67" s="236"/>
      <c r="L67" s="237"/>
      <c r="M67" s="237"/>
      <c r="N67" s="237"/>
      <c r="O67" s="74"/>
      <c r="P67" s="74"/>
      <c r="Q67" s="230"/>
      <c r="R67" s="231"/>
      <c r="S67" s="232"/>
      <c r="T67" s="233"/>
      <c r="U67" s="234"/>
      <c r="V67" s="235"/>
      <c r="W67" s="230"/>
      <c r="X67" s="231"/>
      <c r="Y67" s="231"/>
      <c r="Z67" s="231"/>
      <c r="AA67" s="609"/>
      <c r="AB67" s="609"/>
      <c r="AC67" s="609"/>
      <c r="AD67" s="609"/>
      <c r="AE67" s="236"/>
      <c r="AF67" s="237"/>
      <c r="AG67" s="90"/>
      <c r="AH67" s="91"/>
      <c r="AI67" s="90"/>
      <c r="AJ67" s="91"/>
      <c r="AK67" s="238"/>
      <c r="AL67" s="239"/>
      <c r="AM67" s="634"/>
      <c r="AN67" s="635"/>
      <c r="AO67" s="658"/>
      <c r="AP67" s="659"/>
      <c r="AQ67" s="659"/>
      <c r="AR67" s="659"/>
      <c r="AS67" s="658"/>
      <c r="AT67" s="659"/>
      <c r="AU67" s="659"/>
      <c r="AV67" s="659"/>
      <c r="AW67" s="659"/>
      <c r="AX67" s="659"/>
      <c r="AY67" s="659"/>
      <c r="AZ67" s="659"/>
      <c r="BA67" s="659"/>
      <c r="BB67" s="659"/>
      <c r="BC67" s="659"/>
      <c r="BD67" s="659"/>
      <c r="BE67" s="659"/>
      <c r="BF67" s="659"/>
      <c r="BG67" s="91"/>
      <c r="BH67" s="91"/>
      <c r="BI67" s="447"/>
      <c r="BJ67" s="207"/>
      <c r="BK67" s="240"/>
      <c r="BL67" s="241"/>
      <c r="BM67" s="224"/>
      <c r="BN67" s="227"/>
      <c r="BO67" s="36"/>
    </row>
    <row r="68" spans="1:67" x14ac:dyDescent="0.25">
      <c r="A68" s="50" t="s">
        <v>335</v>
      </c>
      <c r="B68" s="51" t="s">
        <v>336</v>
      </c>
      <c r="C68" s="395"/>
      <c r="D68" s="396"/>
      <c r="E68" s="188" t="s">
        <v>337</v>
      </c>
      <c r="F68" s="422">
        <v>0</v>
      </c>
      <c r="G68" s="188"/>
      <c r="H68" s="59"/>
      <c r="I68" s="188"/>
      <c r="J68" s="59"/>
      <c r="K68" s="184"/>
      <c r="L68" s="185"/>
      <c r="M68" s="185"/>
      <c r="N68" s="185"/>
      <c r="O68" s="194"/>
      <c r="P68" s="194"/>
      <c r="Q68" s="56"/>
      <c r="R68" s="57"/>
      <c r="S68" s="225"/>
      <c r="T68" s="226"/>
      <c r="U68" s="195"/>
      <c r="V68" s="196"/>
      <c r="W68" s="264"/>
      <c r="X68" s="193"/>
      <c r="Y68" s="264"/>
      <c r="Z68" s="57"/>
      <c r="AA68" s="590"/>
      <c r="AB68" s="591"/>
      <c r="AC68" s="590"/>
      <c r="AD68" s="591"/>
      <c r="AE68" s="184"/>
      <c r="AF68" s="185"/>
      <c r="AG68" s="16"/>
      <c r="AH68" s="17"/>
      <c r="AI68" s="16"/>
      <c r="AJ68" s="17"/>
      <c r="AK68" s="198"/>
      <c r="AL68" s="199"/>
      <c r="AM68" s="631"/>
      <c r="AN68" s="632"/>
      <c r="AO68" s="651"/>
      <c r="AP68" s="652"/>
      <c r="AQ68" s="652"/>
      <c r="AR68" s="652"/>
      <c r="AS68" s="651"/>
      <c r="AT68" s="652"/>
      <c r="AU68" s="652"/>
      <c r="AV68" s="652"/>
      <c r="AW68" s="652"/>
      <c r="AX68" s="652"/>
      <c r="AY68" s="652"/>
      <c r="AZ68" s="652"/>
      <c r="BA68" s="652"/>
      <c r="BB68" s="652"/>
      <c r="BC68" s="652"/>
      <c r="BD68" s="652"/>
      <c r="BE68" s="652"/>
      <c r="BF68" s="652"/>
      <c r="BG68" s="17"/>
      <c r="BH68" s="17"/>
      <c r="BI68" s="427">
        <f>F68</f>
        <v>0</v>
      </c>
      <c r="BJ68" s="1228">
        <v>0</v>
      </c>
      <c r="BK68" s="368"/>
      <c r="BL68" s="368"/>
      <c r="BM68" s="455"/>
      <c r="BN68" s="50" t="s">
        <v>335</v>
      </c>
      <c r="BO68" s="51" t="s">
        <v>336</v>
      </c>
    </row>
    <row r="69" spans="1:67" x14ac:dyDescent="0.25">
      <c r="A69" s="366" t="s">
        <v>155</v>
      </c>
      <c r="B69" s="51"/>
      <c r="C69" s="51"/>
      <c r="D69" s="192"/>
      <c r="E69" s="192"/>
      <c r="F69" s="192"/>
      <c r="G69" s="192"/>
      <c r="H69" s="192"/>
      <c r="I69" s="192"/>
      <c r="J69" s="192"/>
      <c r="K69" s="80"/>
      <c r="L69" s="482"/>
      <c r="M69" s="482"/>
      <c r="N69" s="482"/>
      <c r="O69" s="242"/>
      <c r="P69" s="60"/>
      <c r="Q69" s="60"/>
      <c r="R69" s="60"/>
      <c r="S69" s="60"/>
      <c r="T69" s="60"/>
      <c r="U69" s="194"/>
      <c r="V69" s="194"/>
      <c r="W69" s="264"/>
      <c r="X69" s="193"/>
      <c r="Y69" s="193"/>
      <c r="Z69" s="193"/>
      <c r="AA69" s="610"/>
      <c r="AB69" s="610"/>
      <c r="AC69" s="610"/>
      <c r="AD69" s="610"/>
      <c r="AE69" s="80"/>
      <c r="AF69" s="80"/>
      <c r="AG69" s="197"/>
      <c r="AH69" s="65"/>
      <c r="AI69" s="65"/>
      <c r="AJ69" s="65"/>
      <c r="AK69" s="65"/>
      <c r="AL69" s="65"/>
      <c r="AM69" s="628"/>
      <c r="AN69" s="628"/>
      <c r="AO69" s="648"/>
      <c r="AP69" s="648"/>
      <c r="AQ69" s="648"/>
      <c r="AR69" s="648"/>
      <c r="AS69" s="648"/>
      <c r="AT69" s="648"/>
      <c r="AU69" s="648"/>
      <c r="AV69" s="648"/>
      <c r="AW69" s="648"/>
      <c r="AX69" s="648"/>
      <c r="AY69" s="648"/>
      <c r="AZ69" s="648"/>
      <c r="BA69" s="648"/>
      <c r="BB69" s="648"/>
      <c r="BC69" s="648"/>
      <c r="BD69" s="648"/>
      <c r="BE69" s="648"/>
      <c r="BF69" s="648"/>
      <c r="BG69" s="65"/>
      <c r="BH69" s="65"/>
      <c r="BI69" s="427"/>
      <c r="BJ69" s="204"/>
      <c r="BK69" s="204"/>
      <c r="BL69" s="243"/>
      <c r="BM69" s="114"/>
      <c r="BN69" s="366" t="s">
        <v>155</v>
      </c>
      <c r="BO69" s="51"/>
    </row>
    <row r="70" spans="1:67" ht="15.75" thickBot="1" x14ac:dyDescent="0.3">
      <c r="A70" s="147"/>
      <c r="B70" s="244"/>
      <c r="C70" s="245"/>
      <c r="D70" s="75"/>
      <c r="E70" s="75"/>
      <c r="F70" s="75"/>
      <c r="G70" s="75"/>
      <c r="H70" s="75"/>
      <c r="I70" s="75"/>
      <c r="J70" s="75"/>
      <c r="K70" s="78"/>
      <c r="L70" s="77"/>
      <c r="M70" s="77"/>
      <c r="N70" s="77"/>
      <c r="O70" s="76"/>
      <c r="P70" s="40"/>
      <c r="Q70" s="40"/>
      <c r="R70" s="40"/>
      <c r="S70" s="40"/>
      <c r="T70" s="40"/>
      <c r="U70" s="74"/>
      <c r="V70" s="74"/>
      <c r="W70" s="74"/>
      <c r="X70" s="74"/>
      <c r="Y70" s="74"/>
      <c r="Z70" s="74"/>
      <c r="AA70" s="606"/>
      <c r="AB70" s="606"/>
      <c r="AC70" s="606"/>
      <c r="AD70" s="606"/>
      <c r="AE70" s="78"/>
      <c r="AF70" s="78"/>
      <c r="AG70" s="206"/>
      <c r="AH70" s="43"/>
      <c r="AI70" s="43"/>
      <c r="AJ70" s="43"/>
      <c r="AK70" s="43"/>
      <c r="AL70" s="43"/>
      <c r="AM70" s="644"/>
      <c r="AN70" s="644"/>
      <c r="AO70" s="647"/>
      <c r="AP70" s="647"/>
      <c r="AQ70" s="647"/>
      <c r="AR70" s="647"/>
      <c r="AS70" s="647"/>
      <c r="AT70" s="647"/>
      <c r="AU70" s="647"/>
      <c r="AV70" s="647"/>
      <c r="AW70" s="647"/>
      <c r="AX70" s="647"/>
      <c r="AY70" s="647"/>
      <c r="AZ70" s="647"/>
      <c r="BA70" s="647"/>
      <c r="BB70" s="647"/>
      <c r="BC70" s="647"/>
      <c r="BD70" s="647"/>
      <c r="BE70" s="647"/>
      <c r="BF70" s="647"/>
      <c r="BG70" s="43"/>
      <c r="BH70" s="43"/>
      <c r="BI70" s="447"/>
      <c r="BJ70" s="207"/>
      <c r="BK70" s="207"/>
      <c r="BL70" s="241"/>
      <c r="BM70" s="49"/>
      <c r="BN70" s="147"/>
      <c r="BO70" s="244"/>
    </row>
    <row r="71" spans="1:67" x14ac:dyDescent="0.25">
      <c r="A71" s="180" t="s">
        <v>346</v>
      </c>
      <c r="B71" s="51" t="s">
        <v>347</v>
      </c>
      <c r="C71" s="246"/>
      <c r="D71" s="59"/>
      <c r="E71" s="188" t="s">
        <v>348</v>
      </c>
      <c r="F71" s="59">
        <v>13.11</v>
      </c>
      <c r="G71" s="188"/>
      <c r="H71" s="59"/>
      <c r="I71" s="188" t="s">
        <v>485</v>
      </c>
      <c r="J71" s="422">
        <v>19.899999999999999</v>
      </c>
      <c r="K71" s="18" t="s">
        <v>602</v>
      </c>
      <c r="L71" s="19">
        <v>23.47</v>
      </c>
      <c r="M71" s="19"/>
      <c r="N71" s="19"/>
      <c r="O71" s="242" t="s">
        <v>713</v>
      </c>
      <c r="P71" s="551">
        <v>27</v>
      </c>
      <c r="Q71" s="264" t="s">
        <v>719</v>
      </c>
      <c r="R71" s="193">
        <v>30.99</v>
      </c>
      <c r="S71" s="264" t="s">
        <v>762</v>
      </c>
      <c r="T71" s="193">
        <v>26.21</v>
      </c>
      <c r="U71" s="264" t="s">
        <v>765</v>
      </c>
      <c r="V71" s="551">
        <v>31.71</v>
      </c>
      <c r="W71" s="194"/>
      <c r="X71" s="194"/>
      <c r="Y71" s="264"/>
      <c r="Z71" s="193"/>
      <c r="AA71" s="592" t="s">
        <v>356</v>
      </c>
      <c r="AB71" s="593">
        <v>26.7</v>
      </c>
      <c r="AC71" s="592" t="s">
        <v>827</v>
      </c>
      <c r="AD71" s="610">
        <v>28.48</v>
      </c>
      <c r="AE71" s="18" t="s">
        <v>922</v>
      </c>
      <c r="AF71" s="19">
        <v>23.12</v>
      </c>
      <c r="AG71" s="197"/>
      <c r="AH71" s="65"/>
      <c r="AI71" s="65"/>
      <c r="AJ71" s="65"/>
      <c r="AK71" s="65"/>
      <c r="AL71" s="65"/>
      <c r="AM71" s="628"/>
      <c r="AN71" s="628"/>
      <c r="AO71" s="648"/>
      <c r="AP71" s="648"/>
      <c r="AQ71" s="618" t="s">
        <v>459</v>
      </c>
      <c r="AR71" s="619">
        <v>33.51</v>
      </c>
      <c r="AS71" s="648"/>
      <c r="AT71" s="648"/>
      <c r="AU71" s="648"/>
      <c r="AV71" s="648"/>
      <c r="AW71" s="648"/>
      <c r="AX71" s="648"/>
      <c r="AY71" s="648"/>
      <c r="AZ71" s="648"/>
      <c r="BA71" s="648"/>
      <c r="BB71" s="648"/>
      <c r="BC71" s="648"/>
      <c r="BD71" s="648"/>
      <c r="BE71" s="648"/>
      <c r="BF71" s="648"/>
      <c r="BG71" s="65"/>
      <c r="BH71" s="65"/>
      <c r="BI71" s="427">
        <f>F71+J71+L71+P71+R71+AR71+AR72+AR73</f>
        <v>224.89</v>
      </c>
      <c r="BJ71" s="1229">
        <f>L71+P71+R71+T71+V71+AB71+AD71+AR71+AR72+AR73</f>
        <v>304.97999999999996</v>
      </c>
      <c r="BK71" s="552"/>
      <c r="BL71" s="369"/>
      <c r="BM71" s="498"/>
      <c r="BN71" s="180" t="s">
        <v>346</v>
      </c>
      <c r="BO71" s="51" t="s">
        <v>347</v>
      </c>
    </row>
    <row r="72" spans="1:67" x14ac:dyDescent="0.25">
      <c r="A72" s="366" t="s">
        <v>179</v>
      </c>
      <c r="B72" s="22"/>
      <c r="C72" s="249"/>
      <c r="D72" s="111"/>
      <c r="E72" s="111"/>
      <c r="F72" s="111"/>
      <c r="G72" s="111"/>
      <c r="H72" s="111"/>
      <c r="I72" s="111"/>
      <c r="J72" s="111"/>
      <c r="K72" s="28"/>
      <c r="L72" s="29"/>
      <c r="M72" s="29"/>
      <c r="N72" s="29"/>
      <c r="O72" s="70"/>
      <c r="P72" s="26"/>
      <c r="Q72" s="26"/>
      <c r="R72" s="26"/>
      <c r="S72" s="82"/>
      <c r="T72" s="519"/>
      <c r="U72" s="112"/>
      <c r="V72" s="112"/>
      <c r="W72" s="112"/>
      <c r="X72" s="112"/>
      <c r="Y72" s="82"/>
      <c r="Z72" s="519"/>
      <c r="AA72" s="607"/>
      <c r="AB72" s="607"/>
      <c r="AC72" s="607"/>
      <c r="AD72" s="607"/>
      <c r="AE72" s="169"/>
      <c r="AF72" s="169"/>
      <c r="AG72" s="211"/>
      <c r="AH72" s="31"/>
      <c r="AI72" s="31"/>
      <c r="AJ72" s="31"/>
      <c r="AK72" s="31"/>
      <c r="AL72" s="31"/>
      <c r="AM72" s="629"/>
      <c r="AN72" s="629"/>
      <c r="AO72" s="649"/>
      <c r="AP72" s="649"/>
      <c r="AQ72" s="620" t="s">
        <v>471</v>
      </c>
      <c r="AR72" s="860">
        <v>38.93</v>
      </c>
      <c r="AS72" s="649"/>
      <c r="AT72" s="649"/>
      <c r="AU72" s="648"/>
      <c r="AV72" s="648"/>
      <c r="AW72" s="648"/>
      <c r="AX72" s="648"/>
      <c r="AY72" s="648"/>
      <c r="AZ72" s="648"/>
      <c r="BA72" s="648"/>
      <c r="BB72" s="648"/>
      <c r="BC72" s="648"/>
      <c r="BD72" s="648"/>
      <c r="BE72" s="648"/>
      <c r="BF72" s="648"/>
      <c r="BG72" s="65"/>
      <c r="BH72" s="65"/>
      <c r="BI72" s="427"/>
      <c r="BJ72" s="222"/>
      <c r="BK72" s="222"/>
      <c r="BL72" s="250"/>
      <c r="BM72" s="136"/>
      <c r="BN72" s="366" t="s">
        <v>179</v>
      </c>
      <c r="BO72" s="22"/>
    </row>
    <row r="73" spans="1:67" ht="15.75" thickBot="1" x14ac:dyDescent="0.3">
      <c r="A73" s="147"/>
      <c r="B73" s="36"/>
      <c r="C73" s="471"/>
      <c r="D73" s="472"/>
      <c r="E73" s="473"/>
      <c r="F73" s="474"/>
      <c r="G73" s="473"/>
      <c r="H73" s="474"/>
      <c r="I73" s="75"/>
      <c r="J73" s="75"/>
      <c r="K73" s="78"/>
      <c r="L73" s="77"/>
      <c r="M73" s="77"/>
      <c r="N73" s="77"/>
      <c r="O73" s="76"/>
      <c r="P73" s="40"/>
      <c r="Q73" s="40"/>
      <c r="R73" s="40"/>
      <c r="S73" s="40"/>
      <c r="T73" s="40"/>
      <c r="U73" s="74"/>
      <c r="V73" s="74"/>
      <c r="W73" s="74"/>
      <c r="X73" s="74"/>
      <c r="Y73" s="74"/>
      <c r="Z73" s="74"/>
      <c r="AA73" s="606"/>
      <c r="AB73" s="606"/>
      <c r="AC73" s="606"/>
      <c r="AD73" s="606"/>
      <c r="AE73" s="78"/>
      <c r="AF73" s="78"/>
      <c r="AG73" s="206"/>
      <c r="AH73" s="43"/>
      <c r="AI73" s="43"/>
      <c r="AJ73" s="43"/>
      <c r="AK73" s="43"/>
      <c r="AL73" s="43"/>
      <c r="AM73" s="644"/>
      <c r="AN73" s="644"/>
      <c r="AO73" s="647"/>
      <c r="AP73" s="647"/>
      <c r="AQ73" s="653" t="s">
        <v>479</v>
      </c>
      <c r="AR73" s="627">
        <v>37.979999999999997</v>
      </c>
      <c r="AS73" s="647"/>
      <c r="AT73" s="647"/>
      <c r="AU73" s="647"/>
      <c r="AV73" s="647"/>
      <c r="AW73" s="647"/>
      <c r="AX73" s="647"/>
      <c r="AY73" s="647"/>
      <c r="AZ73" s="647"/>
      <c r="BA73" s="647"/>
      <c r="BB73" s="647"/>
      <c r="BC73" s="647"/>
      <c r="BD73" s="647"/>
      <c r="BE73" s="647"/>
      <c r="BF73" s="647"/>
      <c r="BG73" s="43"/>
      <c r="BH73" s="43"/>
      <c r="BI73" s="447"/>
      <c r="BJ73" s="207"/>
      <c r="BK73" s="207"/>
      <c r="BL73" s="241"/>
      <c r="BM73" s="49"/>
      <c r="BN73" s="147"/>
      <c r="BO73" s="36"/>
    </row>
    <row r="74" spans="1:67" x14ac:dyDescent="0.25">
      <c r="A74" s="180" t="s">
        <v>349</v>
      </c>
      <c r="B74" s="51" t="s">
        <v>350</v>
      </c>
      <c r="C74" s="406"/>
      <c r="D74" s="419"/>
      <c r="E74" s="406" t="s">
        <v>351</v>
      </c>
      <c r="F74" s="475">
        <v>13.04</v>
      </c>
      <c r="G74" s="406"/>
      <c r="H74" s="475"/>
      <c r="I74" s="252"/>
      <c r="J74" s="253"/>
      <c r="K74" s="320"/>
      <c r="L74" s="321"/>
      <c r="M74" s="321"/>
      <c r="N74" s="321"/>
      <c r="O74" s="578"/>
      <c r="P74" s="579"/>
      <c r="Q74" s="98"/>
      <c r="R74" s="99"/>
      <c r="S74" s="164"/>
      <c r="T74" s="97"/>
      <c r="U74" s="153"/>
      <c r="V74" s="152"/>
      <c r="W74" s="254"/>
      <c r="X74" s="254"/>
      <c r="Y74" s="254"/>
      <c r="Z74" s="254"/>
      <c r="AA74" s="611"/>
      <c r="AB74" s="611"/>
      <c r="AC74" s="611"/>
      <c r="AD74" s="611"/>
      <c r="AE74" s="156"/>
      <c r="AF74" s="156"/>
      <c r="AG74" s="255"/>
      <c r="AH74" s="106"/>
      <c r="AI74" s="106"/>
      <c r="AJ74" s="106"/>
      <c r="AK74" s="106"/>
      <c r="AL74" s="106"/>
      <c r="AM74" s="636"/>
      <c r="AN74" s="636"/>
      <c r="AO74" s="654"/>
      <c r="AP74" s="654"/>
      <c r="AQ74" s="654"/>
      <c r="AR74" s="654"/>
      <c r="AS74" s="654"/>
      <c r="AT74" s="654"/>
      <c r="AU74" s="654"/>
      <c r="AV74" s="654"/>
      <c r="AW74" s="654"/>
      <c r="AX74" s="654"/>
      <c r="AY74" s="654"/>
      <c r="AZ74" s="654"/>
      <c r="BA74" s="654"/>
      <c r="BB74" s="654"/>
      <c r="BC74" s="654"/>
      <c r="BD74" s="654"/>
      <c r="BE74" s="654"/>
      <c r="BF74" s="654"/>
      <c r="BG74" s="106"/>
      <c r="BH74" s="106"/>
      <c r="BI74" s="20">
        <f>F74</f>
        <v>13.04</v>
      </c>
      <c r="BJ74" s="1230">
        <v>13.04</v>
      </c>
      <c r="BK74" s="247"/>
      <c r="BL74" s="369"/>
      <c r="BM74" s="498"/>
      <c r="BN74" s="180" t="s">
        <v>349</v>
      </c>
      <c r="BO74" s="51" t="s">
        <v>350</v>
      </c>
    </row>
    <row r="75" spans="1:67" x14ac:dyDescent="0.25">
      <c r="A75" s="366" t="s">
        <v>84</v>
      </c>
      <c r="B75" s="256"/>
      <c r="C75" s="116"/>
      <c r="D75" s="220"/>
      <c r="E75" s="220"/>
      <c r="F75" s="220"/>
      <c r="G75" s="220"/>
      <c r="H75" s="220"/>
      <c r="I75" s="220"/>
      <c r="J75" s="220"/>
      <c r="K75" s="143"/>
      <c r="L75" s="446"/>
      <c r="M75" s="446"/>
      <c r="N75" s="446"/>
      <c r="O75" s="257"/>
      <c r="P75" s="140"/>
      <c r="Q75" s="140"/>
      <c r="R75" s="140"/>
      <c r="S75" s="140"/>
      <c r="T75" s="140"/>
      <c r="U75" s="219"/>
      <c r="V75" s="219"/>
      <c r="W75" s="219"/>
      <c r="X75" s="219"/>
      <c r="Y75" s="219"/>
      <c r="Z75" s="219"/>
      <c r="AA75" s="608"/>
      <c r="AB75" s="608"/>
      <c r="AC75" s="608"/>
      <c r="AD75" s="608"/>
      <c r="AE75" s="143"/>
      <c r="AF75" s="143"/>
      <c r="AG75" s="221"/>
      <c r="AH75" s="141"/>
      <c r="AI75" s="141"/>
      <c r="AJ75" s="141"/>
      <c r="AK75" s="141"/>
      <c r="AL75" s="141"/>
      <c r="AM75" s="633"/>
      <c r="AN75" s="633"/>
      <c r="AO75" s="623"/>
      <c r="AP75" s="623"/>
      <c r="AQ75" s="623"/>
      <c r="AR75" s="623"/>
      <c r="AS75" s="623"/>
      <c r="AT75" s="623"/>
      <c r="AU75" s="623"/>
      <c r="AV75" s="623"/>
      <c r="AW75" s="623"/>
      <c r="AX75" s="623"/>
      <c r="AY75" s="623"/>
      <c r="AZ75" s="623"/>
      <c r="BA75" s="623"/>
      <c r="BB75" s="623"/>
      <c r="BC75" s="623"/>
      <c r="BD75" s="623"/>
      <c r="BE75" s="623"/>
      <c r="BF75" s="623"/>
      <c r="BG75" s="141"/>
      <c r="BH75" s="31"/>
      <c r="BI75" s="427"/>
      <c r="BJ75" s="222"/>
      <c r="BK75" s="222"/>
      <c r="BL75" s="250"/>
      <c r="BM75" s="136"/>
      <c r="BN75" s="366" t="s">
        <v>84</v>
      </c>
      <c r="BO75" s="256"/>
    </row>
    <row r="76" spans="1:67" ht="15.75" thickBot="1" x14ac:dyDescent="0.3">
      <c r="A76" s="147"/>
      <c r="B76" s="258"/>
      <c r="C76" s="36"/>
      <c r="D76" s="75"/>
      <c r="E76" s="75"/>
      <c r="F76" s="75"/>
      <c r="G76" s="75"/>
      <c r="H76" s="75"/>
      <c r="I76" s="75"/>
      <c r="J76" s="75"/>
      <c r="K76" s="78"/>
      <c r="L76" s="77"/>
      <c r="M76" s="77"/>
      <c r="N76" s="77"/>
      <c r="O76" s="76"/>
      <c r="P76" s="40"/>
      <c r="Q76" s="40"/>
      <c r="R76" s="40"/>
      <c r="S76" s="40"/>
      <c r="T76" s="40"/>
      <c r="U76" s="74"/>
      <c r="V76" s="74"/>
      <c r="W76" s="74"/>
      <c r="X76" s="74"/>
      <c r="Y76" s="74"/>
      <c r="Z76" s="74"/>
      <c r="AA76" s="606"/>
      <c r="AB76" s="606"/>
      <c r="AC76" s="606"/>
      <c r="AD76" s="606"/>
      <c r="AE76" s="78"/>
      <c r="AF76" s="78"/>
      <c r="AG76" s="206"/>
      <c r="AH76" s="43"/>
      <c r="AI76" s="43"/>
      <c r="AJ76" s="43"/>
      <c r="AK76" s="43"/>
      <c r="AL76" s="43"/>
      <c r="AM76" s="644"/>
      <c r="AN76" s="644"/>
      <c r="AO76" s="647"/>
      <c r="AP76" s="647"/>
      <c r="AQ76" s="647"/>
      <c r="AR76" s="647"/>
      <c r="AS76" s="647"/>
      <c r="AT76" s="647"/>
      <c r="AU76" s="647"/>
      <c r="AV76" s="647"/>
      <c r="AW76" s="647"/>
      <c r="AX76" s="647"/>
      <c r="AY76" s="647"/>
      <c r="AZ76" s="647"/>
      <c r="BA76" s="647"/>
      <c r="BB76" s="647"/>
      <c r="BC76" s="647"/>
      <c r="BD76" s="647"/>
      <c r="BE76" s="647"/>
      <c r="BF76" s="647"/>
      <c r="BG76" s="43"/>
      <c r="BH76" s="43"/>
      <c r="BI76" s="447"/>
      <c r="BJ76" s="207"/>
      <c r="BK76" s="207"/>
      <c r="BL76" s="241"/>
      <c r="BM76" s="49"/>
      <c r="BN76" s="147"/>
      <c r="BO76" s="258"/>
    </row>
    <row r="77" spans="1:67" x14ac:dyDescent="0.25">
      <c r="A77" s="479" t="s">
        <v>357</v>
      </c>
      <c r="B77" s="802" t="s">
        <v>359</v>
      </c>
      <c r="C77" s="388"/>
      <c r="D77" s="417"/>
      <c r="E77" s="100"/>
      <c r="F77" s="101"/>
      <c r="G77" s="163" t="s">
        <v>360</v>
      </c>
      <c r="H77" s="837">
        <v>22.2</v>
      </c>
      <c r="I77" s="163" t="s">
        <v>488</v>
      </c>
      <c r="J77" s="284">
        <v>19.46</v>
      </c>
      <c r="K77" s="345" t="s">
        <v>604</v>
      </c>
      <c r="L77" s="493">
        <v>22.8</v>
      </c>
      <c r="M77" s="346"/>
      <c r="N77" s="346"/>
      <c r="O77" s="260" t="s">
        <v>714</v>
      </c>
      <c r="P77" s="152">
        <v>26.94</v>
      </c>
      <c r="Q77" s="153" t="s">
        <v>469</v>
      </c>
      <c r="R77" s="152">
        <v>31.78</v>
      </c>
      <c r="S77" s="153" t="s">
        <v>761</v>
      </c>
      <c r="T77" s="152">
        <v>27.28</v>
      </c>
      <c r="U77" s="153" t="s">
        <v>764</v>
      </c>
      <c r="V77" s="520">
        <v>32.200000000000003</v>
      </c>
      <c r="W77" s="98"/>
      <c r="X77" s="99"/>
      <c r="Y77" s="164"/>
      <c r="Z77" s="97"/>
      <c r="AA77" s="1008" t="s">
        <v>813</v>
      </c>
      <c r="AB77" s="1013">
        <v>27.18</v>
      </c>
      <c r="AC77" s="1008" t="s">
        <v>828</v>
      </c>
      <c r="AD77" s="1013">
        <v>27.97</v>
      </c>
      <c r="AE77" s="103"/>
      <c r="AF77" s="104"/>
      <c r="AG77" s="345" t="s">
        <v>932</v>
      </c>
      <c r="AH77" s="346">
        <v>19.21</v>
      </c>
      <c r="AI77" s="106"/>
      <c r="AJ77" s="106"/>
      <c r="AK77" s="106"/>
      <c r="AL77" s="106"/>
      <c r="AM77" s="636"/>
      <c r="AN77" s="636"/>
      <c r="AO77" s="654"/>
      <c r="AP77" s="654"/>
      <c r="AQ77" s="708" t="s">
        <v>273</v>
      </c>
      <c r="AR77" s="718">
        <v>35.5</v>
      </c>
      <c r="AS77" s="654"/>
      <c r="AT77" s="654"/>
      <c r="AU77" s="654"/>
      <c r="AV77" s="654"/>
      <c r="AW77" s="654"/>
      <c r="AX77" s="654"/>
      <c r="AY77" s="654"/>
      <c r="AZ77" s="654"/>
      <c r="BA77" s="654"/>
      <c r="BB77" s="654"/>
      <c r="BC77" s="654"/>
      <c r="BD77" s="654"/>
      <c r="BE77" s="654"/>
      <c r="BF77" s="654"/>
      <c r="BG77" s="106"/>
      <c r="BH77" s="106"/>
      <c r="BI77" s="427">
        <f>H80+J80+L80+P80+R80+AR77+AR78+AR79</f>
        <v>234.92000000000002</v>
      </c>
      <c r="BJ77" s="1229">
        <f>L77+P77+R77+T77+V77+AB77+AD77+AR77+AR78+AR79</f>
        <v>312.17</v>
      </c>
      <c r="BK77" s="247"/>
      <c r="BL77" s="369"/>
      <c r="BM77" s="498"/>
      <c r="BN77" s="479" t="s">
        <v>357</v>
      </c>
      <c r="BO77" s="802" t="s">
        <v>359</v>
      </c>
    </row>
    <row r="78" spans="1:67" x14ac:dyDescent="0.25">
      <c r="A78" s="478" t="s">
        <v>358</v>
      </c>
      <c r="B78" s="261"/>
      <c r="C78" s="389"/>
      <c r="D78" s="390"/>
      <c r="E78" s="220"/>
      <c r="F78" s="220"/>
      <c r="G78" s="220"/>
      <c r="H78" s="220"/>
      <c r="I78" s="220"/>
      <c r="J78" s="220"/>
      <c r="K78" s="143"/>
      <c r="L78" s="446"/>
      <c r="M78" s="446"/>
      <c r="N78" s="446"/>
      <c r="O78" s="257"/>
      <c r="P78" s="140"/>
      <c r="Q78" s="140"/>
      <c r="R78" s="140"/>
      <c r="S78" s="140"/>
      <c r="T78" s="140"/>
      <c r="U78" s="219"/>
      <c r="V78" s="219"/>
      <c r="W78" s="219"/>
      <c r="X78" s="219"/>
      <c r="Y78" s="219"/>
      <c r="Z78" s="219"/>
      <c r="AA78" s="608"/>
      <c r="AB78" s="608"/>
      <c r="AC78" s="608"/>
      <c r="AD78" s="608"/>
      <c r="AE78" s="143"/>
      <c r="AF78" s="143"/>
      <c r="AG78" s="221"/>
      <c r="AH78" s="141"/>
      <c r="AI78" s="141"/>
      <c r="AJ78" s="141"/>
      <c r="AK78" s="141"/>
      <c r="AL78" s="141"/>
      <c r="AM78" s="633"/>
      <c r="AN78" s="633"/>
      <c r="AO78" s="623"/>
      <c r="AP78" s="623"/>
      <c r="AQ78" s="622" t="s">
        <v>470</v>
      </c>
      <c r="AR78" s="625">
        <v>39.58</v>
      </c>
      <c r="AS78" s="623"/>
      <c r="AT78" s="623"/>
      <c r="AU78" s="623"/>
      <c r="AV78" s="623"/>
      <c r="AW78" s="623"/>
      <c r="AX78" s="623"/>
      <c r="AY78" s="623"/>
      <c r="AZ78" s="623"/>
      <c r="BA78" s="623"/>
      <c r="BB78" s="623"/>
      <c r="BC78" s="623"/>
      <c r="BD78" s="623"/>
      <c r="BE78" s="623"/>
      <c r="BF78" s="623"/>
      <c r="BG78" s="141"/>
      <c r="BH78" s="31"/>
      <c r="BI78" s="427"/>
      <c r="BJ78" s="222"/>
      <c r="BK78" s="222"/>
      <c r="BL78" s="250"/>
      <c r="BM78" s="136"/>
      <c r="BN78" s="478" t="s">
        <v>358</v>
      </c>
      <c r="BO78" s="261"/>
    </row>
    <row r="79" spans="1:67" ht="15.75" thickBot="1" x14ac:dyDescent="0.3">
      <c r="A79" s="262"/>
      <c r="B79" s="258"/>
      <c r="C79" s="391"/>
      <c r="D79" s="392"/>
      <c r="E79" s="88"/>
      <c r="F79" s="88"/>
      <c r="G79" s="88"/>
      <c r="H79" s="88"/>
      <c r="I79" s="88"/>
      <c r="J79" s="88"/>
      <c r="K79" s="92"/>
      <c r="L79" s="484"/>
      <c r="M79" s="484"/>
      <c r="N79" s="484"/>
      <c r="O79" s="263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606"/>
      <c r="AB79" s="606"/>
      <c r="AC79" s="606"/>
      <c r="AD79" s="606"/>
      <c r="AE79" s="78"/>
      <c r="AF79" s="78"/>
      <c r="AG79" s="206"/>
      <c r="AH79" s="43"/>
      <c r="AI79" s="43"/>
      <c r="AJ79" s="43"/>
      <c r="AK79" s="43"/>
      <c r="AL79" s="43"/>
      <c r="AM79" s="644"/>
      <c r="AN79" s="644"/>
      <c r="AO79" s="647"/>
      <c r="AP79" s="647"/>
      <c r="AQ79" s="653" t="s">
        <v>478</v>
      </c>
      <c r="AR79" s="730">
        <v>40.94</v>
      </c>
      <c r="AS79" s="647"/>
      <c r="AT79" s="647"/>
      <c r="AU79" s="647"/>
      <c r="AV79" s="647"/>
      <c r="AW79" s="647"/>
      <c r="AX79" s="647"/>
      <c r="AY79" s="647"/>
      <c r="AZ79" s="647"/>
      <c r="BA79" s="647"/>
      <c r="BB79" s="647"/>
      <c r="BC79" s="647"/>
      <c r="BD79" s="647"/>
      <c r="BE79" s="647"/>
      <c r="BF79" s="647"/>
      <c r="BG79" s="43"/>
      <c r="BH79" s="43"/>
      <c r="BI79" s="447"/>
      <c r="BJ79" s="207"/>
      <c r="BK79" s="207"/>
      <c r="BL79" s="241"/>
      <c r="BM79" s="49"/>
      <c r="BN79" s="262"/>
      <c r="BO79" s="258"/>
    </row>
    <row r="80" spans="1:67" x14ac:dyDescent="0.25">
      <c r="A80" s="79" t="s">
        <v>363</v>
      </c>
      <c r="B80" s="51" t="s">
        <v>364</v>
      </c>
      <c r="C80" s="393"/>
      <c r="D80" s="394"/>
      <c r="E80" s="61"/>
      <c r="F80" s="62"/>
      <c r="G80" s="188" t="s">
        <v>365</v>
      </c>
      <c r="H80" s="59">
        <v>21.77</v>
      </c>
      <c r="I80" s="188" t="s">
        <v>492</v>
      </c>
      <c r="J80" s="59">
        <v>18.16</v>
      </c>
      <c r="K80" s="18" t="s">
        <v>605</v>
      </c>
      <c r="L80" s="19">
        <v>21.76</v>
      </c>
      <c r="M80" s="19"/>
      <c r="N80" s="19"/>
      <c r="O80" s="264" t="s">
        <v>716</v>
      </c>
      <c r="P80" s="193">
        <v>26.26</v>
      </c>
      <c r="Q80" s="264" t="s">
        <v>720</v>
      </c>
      <c r="R80" s="193">
        <v>30.95</v>
      </c>
      <c r="S80" s="56"/>
      <c r="T80" s="57"/>
      <c r="U80" s="194"/>
      <c r="V80" s="194"/>
      <c r="W80" s="56"/>
      <c r="X80" s="57"/>
      <c r="Y80" s="57"/>
      <c r="Z80" s="57"/>
      <c r="AA80" s="592" t="s">
        <v>815</v>
      </c>
      <c r="AB80" s="610">
        <v>24.74</v>
      </c>
      <c r="AC80" s="591"/>
      <c r="AD80" s="591"/>
      <c r="AE80" s="16"/>
      <c r="AF80" s="17"/>
      <c r="AG80" s="197"/>
      <c r="AH80" s="65"/>
      <c r="AI80" s="65"/>
      <c r="AJ80" s="65"/>
      <c r="AK80" s="65"/>
      <c r="AL80" s="65"/>
      <c r="AM80" s="628"/>
      <c r="AN80" s="628"/>
      <c r="AO80" s="651"/>
      <c r="AP80" s="652"/>
      <c r="AQ80" s="652"/>
      <c r="AR80" s="652"/>
      <c r="AS80" s="651"/>
      <c r="AT80" s="652"/>
      <c r="AU80" s="652"/>
      <c r="AV80" s="652"/>
      <c r="AW80" s="652"/>
      <c r="AX80" s="652"/>
      <c r="AY80" s="652"/>
      <c r="AZ80" s="652"/>
      <c r="BA80" s="652"/>
      <c r="BB80" s="652"/>
      <c r="BC80" s="652"/>
      <c r="BD80" s="652"/>
      <c r="BE80" s="652"/>
      <c r="BF80" s="652"/>
      <c r="BG80" s="17"/>
      <c r="BH80" s="17"/>
      <c r="BI80" s="427">
        <f>H80+J80+L80+P80+R80</f>
        <v>118.9</v>
      </c>
      <c r="BJ80" s="316">
        <f>H80+J80+L80+P80+R80+AB80</f>
        <v>143.64000000000001</v>
      </c>
      <c r="BK80" s="368"/>
      <c r="BL80" s="368"/>
      <c r="BM80" s="21"/>
      <c r="BN80" s="79" t="s">
        <v>363</v>
      </c>
      <c r="BO80" s="51" t="s">
        <v>364</v>
      </c>
    </row>
    <row r="81" spans="1:67" x14ac:dyDescent="0.25">
      <c r="A81" s="379" t="s">
        <v>82</v>
      </c>
      <c r="B81" s="22"/>
      <c r="C81" s="116"/>
      <c r="D81" s="218"/>
      <c r="E81" s="218"/>
      <c r="F81" s="218"/>
      <c r="G81" s="265"/>
      <c r="H81" s="266"/>
      <c r="I81" s="218"/>
      <c r="J81" s="218"/>
      <c r="K81" s="127"/>
      <c r="L81" s="451"/>
      <c r="M81" s="128"/>
      <c r="N81" s="128"/>
      <c r="O81" s="577"/>
      <c r="P81" s="131"/>
      <c r="Q81" s="577"/>
      <c r="R81" s="131"/>
      <c r="S81" s="123"/>
      <c r="T81" s="219"/>
      <c r="U81" s="219"/>
      <c r="V81" s="219"/>
      <c r="W81" s="219"/>
      <c r="X81" s="219"/>
      <c r="Y81" s="219"/>
      <c r="Z81" s="219"/>
      <c r="AA81" s="608"/>
      <c r="AB81" s="608"/>
      <c r="AC81" s="612"/>
      <c r="AD81" s="602"/>
      <c r="AE81" s="143"/>
      <c r="AF81" s="143"/>
      <c r="AG81" s="221"/>
      <c r="AH81" s="141"/>
      <c r="AI81" s="132"/>
      <c r="AJ81" s="133"/>
      <c r="AK81" s="127"/>
      <c r="AL81" s="128"/>
      <c r="AM81" s="633"/>
      <c r="AN81" s="633"/>
      <c r="AO81" s="623"/>
      <c r="AP81" s="623"/>
      <c r="AQ81" s="623"/>
      <c r="AR81" s="623"/>
      <c r="AS81" s="623"/>
      <c r="AT81" s="623"/>
      <c r="AU81" s="654"/>
      <c r="AV81" s="654"/>
      <c r="AW81" s="654"/>
      <c r="AX81" s="654"/>
      <c r="AY81" s="654"/>
      <c r="AZ81" s="654"/>
      <c r="BA81" s="654"/>
      <c r="BB81" s="654"/>
      <c r="BC81" s="654"/>
      <c r="BD81" s="654"/>
      <c r="BE81" s="654"/>
      <c r="BF81" s="654"/>
      <c r="BG81" s="106"/>
      <c r="BH81" s="106"/>
      <c r="BI81" s="427"/>
      <c r="BJ81" s="204"/>
      <c r="BK81" s="204"/>
      <c r="BL81" s="243"/>
      <c r="BM81" s="114"/>
      <c r="BN81" s="379" t="s">
        <v>82</v>
      </c>
      <c r="BO81" s="22"/>
    </row>
    <row r="82" spans="1:67" ht="15.75" thickBot="1" x14ac:dyDescent="0.3">
      <c r="A82" s="73"/>
      <c r="B82" s="36"/>
      <c r="C82" s="228"/>
      <c r="D82" s="267"/>
      <c r="E82" s="75"/>
      <c r="F82" s="75"/>
      <c r="G82" s="75"/>
      <c r="H82" s="75"/>
      <c r="I82" s="75"/>
      <c r="J82" s="75"/>
      <c r="K82" s="78"/>
      <c r="L82" s="43"/>
      <c r="M82" s="43"/>
      <c r="N82" s="43"/>
      <c r="O82" s="40"/>
      <c r="P82" s="40"/>
      <c r="Q82" s="40"/>
      <c r="R82" s="40"/>
      <c r="S82" s="40"/>
      <c r="T82" s="40"/>
      <c r="U82" s="74"/>
      <c r="V82" s="74"/>
      <c r="W82" s="74"/>
      <c r="X82" s="74"/>
      <c r="Y82" s="74"/>
      <c r="Z82" s="74"/>
      <c r="AA82" s="606"/>
      <c r="AB82" s="606"/>
      <c r="AC82" s="606"/>
      <c r="AD82" s="606"/>
      <c r="AE82" s="78"/>
      <c r="AF82" s="78"/>
      <c r="AG82" s="206"/>
      <c r="AH82" s="78"/>
      <c r="AI82" s="78"/>
      <c r="AJ82" s="78"/>
      <c r="AK82" s="78"/>
      <c r="AL82" s="78"/>
      <c r="AM82" s="630"/>
      <c r="AN82" s="630"/>
      <c r="AO82" s="650"/>
      <c r="AP82" s="650"/>
      <c r="AQ82" s="650"/>
      <c r="AR82" s="650"/>
      <c r="AS82" s="650"/>
      <c r="AT82" s="650"/>
      <c r="AU82" s="650"/>
      <c r="AV82" s="650"/>
      <c r="AW82" s="650"/>
      <c r="AX82" s="650"/>
      <c r="AY82" s="650"/>
      <c r="AZ82" s="650"/>
      <c r="BA82" s="650"/>
      <c r="BB82" s="650"/>
      <c r="BC82" s="650"/>
      <c r="BD82" s="650"/>
      <c r="BE82" s="650"/>
      <c r="BF82" s="650"/>
      <c r="BG82" s="78"/>
      <c r="BH82" s="78"/>
      <c r="BI82" s="447"/>
      <c r="BJ82" s="207"/>
      <c r="BK82" s="207"/>
      <c r="BL82" s="241"/>
      <c r="BM82" s="49"/>
      <c r="BN82" s="73"/>
      <c r="BO82" s="36"/>
    </row>
    <row r="83" spans="1:67" x14ac:dyDescent="0.25">
      <c r="A83" s="79" t="s">
        <v>366</v>
      </c>
      <c r="B83" s="51" t="s">
        <v>368</v>
      </c>
      <c r="C83" s="52"/>
      <c r="D83" s="208"/>
      <c r="E83" s="182"/>
      <c r="F83" s="183"/>
      <c r="G83" s="188" t="s">
        <v>369</v>
      </c>
      <c r="H83" s="59">
        <v>21.58</v>
      </c>
      <c r="I83" s="182"/>
      <c r="J83" s="183"/>
      <c r="K83" s="184"/>
      <c r="L83" s="185"/>
      <c r="M83" s="185"/>
      <c r="N83" s="185"/>
      <c r="O83" s="264"/>
      <c r="P83" s="193"/>
      <c r="Q83" s="63"/>
      <c r="R83" s="55"/>
      <c r="S83" s="56"/>
      <c r="T83" s="57"/>
      <c r="U83" s="195"/>
      <c r="V83" s="196"/>
      <c r="W83" s="63"/>
      <c r="X83" s="55"/>
      <c r="Y83" s="55"/>
      <c r="Z83" s="55"/>
      <c r="AA83" s="604"/>
      <c r="AB83" s="604"/>
      <c r="AC83" s="604"/>
      <c r="AD83" s="604"/>
      <c r="AE83" s="18" t="s">
        <v>921</v>
      </c>
      <c r="AF83" s="19">
        <v>23.13</v>
      </c>
      <c r="AG83" s="18" t="s">
        <v>925</v>
      </c>
      <c r="AH83" s="19">
        <v>20.13</v>
      </c>
      <c r="AI83" s="16"/>
      <c r="AJ83" s="17"/>
      <c r="AK83" s="18"/>
      <c r="AL83" s="19"/>
      <c r="AM83" s="631"/>
      <c r="AN83" s="632"/>
      <c r="AO83" s="651"/>
      <c r="AP83" s="652"/>
      <c r="AQ83" s="618" t="s">
        <v>270</v>
      </c>
      <c r="AR83" s="619">
        <v>36.450000000000003</v>
      </c>
      <c r="AS83" s="651"/>
      <c r="AT83" s="652"/>
      <c r="AU83" s="652"/>
      <c r="AV83" s="652"/>
      <c r="AW83" s="652"/>
      <c r="AX83" s="652"/>
      <c r="AY83" s="652"/>
      <c r="AZ83" s="652"/>
      <c r="BA83" s="652"/>
      <c r="BB83" s="652"/>
      <c r="BC83" s="652"/>
      <c r="BD83" s="652"/>
      <c r="BE83" s="652"/>
      <c r="BF83" s="652"/>
      <c r="BG83" s="17"/>
      <c r="BH83" s="17"/>
      <c r="BI83" s="20">
        <f>H83+AR83</f>
        <v>58.03</v>
      </c>
      <c r="BJ83" s="316">
        <f>H83+AF83+AH83+AR83</f>
        <v>101.28999999999999</v>
      </c>
      <c r="BK83" s="368"/>
      <c r="BL83" s="368"/>
      <c r="BM83" s="21"/>
      <c r="BN83" s="79" t="s">
        <v>366</v>
      </c>
      <c r="BO83" s="51" t="s">
        <v>368</v>
      </c>
    </row>
    <row r="84" spans="1:67" x14ac:dyDescent="0.25">
      <c r="A84" s="366" t="s">
        <v>367</v>
      </c>
      <c r="B84" s="22"/>
      <c r="C84" s="23"/>
      <c r="D84" s="111"/>
      <c r="E84" s="269"/>
      <c r="F84" s="111"/>
      <c r="G84" s="269"/>
      <c r="H84" s="269"/>
      <c r="I84" s="111"/>
      <c r="J84" s="68"/>
      <c r="K84" s="29"/>
      <c r="L84" s="169"/>
      <c r="M84" s="169"/>
      <c r="N84" s="169"/>
      <c r="O84" s="580"/>
      <c r="P84" s="580"/>
      <c r="Q84" s="26"/>
      <c r="R84" s="26"/>
      <c r="S84" s="26"/>
      <c r="T84" s="26"/>
      <c r="U84" s="112"/>
      <c r="V84" s="112"/>
      <c r="W84" s="112"/>
      <c r="X84" s="112"/>
      <c r="Y84" s="112"/>
      <c r="Z84" s="112"/>
      <c r="AA84" s="607"/>
      <c r="AB84" s="607"/>
      <c r="AC84" s="607"/>
      <c r="AD84" s="607"/>
      <c r="AE84" s="169"/>
      <c r="AF84" s="169"/>
      <c r="AG84" s="211"/>
      <c r="AH84" s="169"/>
      <c r="AI84" s="169"/>
      <c r="AJ84" s="169"/>
      <c r="AK84" s="169"/>
      <c r="AL84" s="169"/>
      <c r="AM84" s="641"/>
      <c r="AN84" s="641"/>
      <c r="AO84" s="657"/>
      <c r="AP84" s="657"/>
      <c r="AQ84" s="620" t="s">
        <v>472</v>
      </c>
      <c r="AR84" s="860">
        <v>0</v>
      </c>
      <c r="AS84" s="657"/>
      <c r="AT84" s="657"/>
      <c r="AU84" s="660"/>
      <c r="AV84" s="660"/>
      <c r="AW84" s="660"/>
      <c r="AX84" s="660"/>
      <c r="AY84" s="660"/>
      <c r="AZ84" s="660"/>
      <c r="BA84" s="660"/>
      <c r="BB84" s="660"/>
      <c r="BC84" s="660"/>
      <c r="BD84" s="660"/>
      <c r="BE84" s="660"/>
      <c r="BF84" s="660"/>
      <c r="BG84" s="80"/>
      <c r="BH84" s="80"/>
      <c r="BI84" s="427"/>
      <c r="BJ84" s="204"/>
      <c r="BK84" s="204"/>
      <c r="BL84" s="204"/>
      <c r="BM84" s="114"/>
      <c r="BN84" s="366" t="s">
        <v>367</v>
      </c>
      <c r="BO84" s="22"/>
    </row>
    <row r="85" spans="1:67" x14ac:dyDescent="0.25">
      <c r="A85" s="215"/>
      <c r="B85" s="116"/>
      <c r="C85" s="117"/>
      <c r="D85" s="218"/>
      <c r="E85" s="124"/>
      <c r="F85" s="218"/>
      <c r="G85" s="220"/>
      <c r="H85" s="220"/>
      <c r="I85" s="124"/>
      <c r="J85" s="218"/>
      <c r="K85" s="271"/>
      <c r="L85" s="143"/>
      <c r="M85" s="143"/>
      <c r="N85" s="143"/>
      <c r="O85" s="219"/>
      <c r="P85" s="140"/>
      <c r="Q85" s="140"/>
      <c r="R85" s="140"/>
      <c r="S85" s="122"/>
      <c r="T85" s="140"/>
      <c r="U85" s="122"/>
      <c r="V85" s="219"/>
      <c r="W85" s="219"/>
      <c r="X85" s="219"/>
      <c r="Y85" s="219"/>
      <c r="Z85" s="219"/>
      <c r="AA85" s="608"/>
      <c r="AB85" s="608"/>
      <c r="AC85" s="608"/>
      <c r="AD85" s="608"/>
      <c r="AE85" s="143"/>
      <c r="AF85" s="143"/>
      <c r="AG85" s="221"/>
      <c r="AH85" s="143"/>
      <c r="AI85" s="143"/>
      <c r="AJ85" s="143"/>
      <c r="AK85" s="270"/>
      <c r="AL85" s="271"/>
      <c r="AM85" s="640"/>
      <c r="AN85" s="640"/>
      <c r="AO85" s="656"/>
      <c r="AP85" s="656"/>
      <c r="AQ85" s="656"/>
      <c r="AR85" s="656"/>
      <c r="AS85" s="656"/>
      <c r="AT85" s="656"/>
      <c r="AU85" s="655"/>
      <c r="AV85" s="655"/>
      <c r="AW85" s="655"/>
      <c r="AX85" s="655"/>
      <c r="AY85" s="655"/>
      <c r="AZ85" s="655"/>
      <c r="BA85" s="655"/>
      <c r="BB85" s="655"/>
      <c r="BC85" s="655"/>
      <c r="BD85" s="655"/>
      <c r="BE85" s="655"/>
      <c r="BF85" s="655"/>
      <c r="BG85" s="156"/>
      <c r="BH85" s="156"/>
      <c r="BI85" s="427"/>
      <c r="BJ85" s="222"/>
      <c r="BK85" s="222"/>
      <c r="BL85" s="222"/>
      <c r="BM85" s="136"/>
      <c r="BN85" s="215"/>
      <c r="BO85" s="116"/>
    </row>
    <row r="86" spans="1:67" ht="15.75" thickBot="1" x14ac:dyDescent="0.3">
      <c r="A86" s="272"/>
      <c r="B86" s="36"/>
      <c r="C86" s="37"/>
      <c r="D86" s="75"/>
      <c r="E86" s="273"/>
      <c r="F86" s="75"/>
      <c r="G86" s="75"/>
      <c r="H86" s="75"/>
      <c r="I86" s="75"/>
      <c r="J86" s="88"/>
      <c r="K86" s="92"/>
      <c r="L86" s="78"/>
      <c r="M86" s="78"/>
      <c r="N86" s="78"/>
      <c r="O86" s="74"/>
      <c r="P86" s="40"/>
      <c r="Q86" s="40"/>
      <c r="R86" s="40"/>
      <c r="S86" s="40"/>
      <c r="T86" s="40"/>
      <c r="U86" s="74"/>
      <c r="V86" s="74"/>
      <c r="W86" s="74"/>
      <c r="X86" s="74"/>
      <c r="Y86" s="74"/>
      <c r="Z86" s="74"/>
      <c r="AA86" s="606"/>
      <c r="AB86" s="606"/>
      <c r="AC86" s="606"/>
      <c r="AD86" s="606"/>
      <c r="AE86" s="78"/>
      <c r="AF86" s="78"/>
      <c r="AG86" s="206"/>
      <c r="AH86" s="78"/>
      <c r="AI86" s="78"/>
      <c r="AJ86" s="78"/>
      <c r="AK86" s="78"/>
      <c r="AL86" s="78"/>
      <c r="AM86" s="634"/>
      <c r="AN86" s="630"/>
      <c r="AO86" s="653"/>
      <c r="AP86" s="650"/>
      <c r="AQ86" s="650"/>
      <c r="AR86" s="650"/>
      <c r="AS86" s="653"/>
      <c r="AT86" s="650"/>
      <c r="AU86" s="650"/>
      <c r="AV86" s="650"/>
      <c r="AW86" s="650"/>
      <c r="AX86" s="650"/>
      <c r="AY86" s="650"/>
      <c r="AZ86" s="650"/>
      <c r="BA86" s="650"/>
      <c r="BB86" s="650"/>
      <c r="BC86" s="650"/>
      <c r="BD86" s="650"/>
      <c r="BE86" s="650"/>
      <c r="BF86" s="650"/>
      <c r="BG86" s="78"/>
      <c r="BH86" s="78"/>
      <c r="BI86" s="447"/>
      <c r="BJ86" s="207"/>
      <c r="BK86" s="207"/>
      <c r="BL86" s="207"/>
      <c r="BM86" s="49"/>
      <c r="BN86" s="272"/>
      <c r="BO86" s="36"/>
    </row>
    <row r="87" spans="1:67" x14ac:dyDescent="0.25">
      <c r="A87" s="79" t="s">
        <v>373</v>
      </c>
      <c r="B87" s="51" t="s">
        <v>350</v>
      </c>
      <c r="C87" s="381"/>
      <c r="D87" s="382"/>
      <c r="E87" s="414"/>
      <c r="F87" s="371"/>
      <c r="G87" s="188" t="s">
        <v>374</v>
      </c>
      <c r="H87" s="59">
        <v>21.58</v>
      </c>
      <c r="I87" s="182"/>
      <c r="J87" s="183"/>
      <c r="K87" s="18" t="s">
        <v>270</v>
      </c>
      <c r="L87" s="19">
        <v>20.25</v>
      </c>
      <c r="M87" s="19"/>
      <c r="N87" s="19"/>
      <c r="O87" s="264" t="s">
        <v>717</v>
      </c>
      <c r="P87" s="193">
        <v>26.02</v>
      </c>
      <c r="Q87" s="264"/>
      <c r="R87" s="193"/>
      <c r="S87" s="264"/>
      <c r="T87" s="193"/>
      <c r="U87" s="264"/>
      <c r="V87" s="193"/>
      <c r="W87" s="56"/>
      <c r="X87" s="57"/>
      <c r="Y87" s="57"/>
      <c r="Z87" s="57"/>
      <c r="AA87" s="592" t="s">
        <v>818</v>
      </c>
      <c r="AB87" s="610">
        <v>23.22</v>
      </c>
      <c r="AC87" s="592" t="s">
        <v>830</v>
      </c>
      <c r="AD87" s="610">
        <v>24.39</v>
      </c>
      <c r="AE87" s="18" t="s">
        <v>926</v>
      </c>
      <c r="AF87" s="19">
        <v>19.989999999999998</v>
      </c>
      <c r="AG87" s="18" t="s">
        <v>933</v>
      </c>
      <c r="AH87" s="19">
        <v>19.190000000000001</v>
      </c>
      <c r="AI87" s="80"/>
      <c r="AJ87" s="80"/>
      <c r="AK87" s="18"/>
      <c r="AL87" s="19"/>
      <c r="AM87" s="645"/>
      <c r="AN87" s="645"/>
      <c r="AO87" s="651"/>
      <c r="AP87" s="652"/>
      <c r="AQ87" s="652"/>
      <c r="AR87" s="652"/>
      <c r="AS87" s="651"/>
      <c r="AT87" s="652"/>
      <c r="AU87" s="652"/>
      <c r="AV87" s="652"/>
      <c r="AW87" s="652"/>
      <c r="AX87" s="652"/>
      <c r="AY87" s="652"/>
      <c r="AZ87" s="652"/>
      <c r="BA87" s="652"/>
      <c r="BB87" s="652"/>
      <c r="BC87" s="652"/>
      <c r="BD87" s="652"/>
      <c r="BE87" s="652"/>
      <c r="BF87" s="652"/>
      <c r="BG87" s="17"/>
      <c r="BH87" s="17"/>
      <c r="BI87" s="427">
        <f>H87+L87+P87</f>
        <v>67.849999999999994</v>
      </c>
      <c r="BJ87" s="316">
        <f>H87+L87+P87+AB87+AD87+AF87+AH87</f>
        <v>154.63999999999999</v>
      </c>
      <c r="BK87" s="368"/>
      <c r="BL87" s="202"/>
      <c r="BM87" s="21"/>
      <c r="BN87" s="79" t="s">
        <v>373</v>
      </c>
      <c r="BO87" s="51" t="s">
        <v>350</v>
      </c>
    </row>
    <row r="88" spans="1:67" x14ac:dyDescent="0.25">
      <c r="A88" s="379" t="s">
        <v>155</v>
      </c>
      <c r="B88" s="22"/>
      <c r="C88" s="383"/>
      <c r="D88" s="384"/>
      <c r="E88" s="220"/>
      <c r="F88" s="220"/>
      <c r="G88" s="220"/>
      <c r="H88" s="220"/>
      <c r="I88" s="220"/>
      <c r="J88" s="220"/>
      <c r="K88" s="143"/>
      <c r="L88" s="31"/>
      <c r="M88" s="65"/>
      <c r="N88" s="65"/>
      <c r="O88" s="264"/>
      <c r="P88" s="193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588"/>
      <c r="AB88" s="588"/>
      <c r="AC88" s="588"/>
      <c r="AD88" s="588"/>
      <c r="AE88" s="141"/>
      <c r="AF88" s="141"/>
      <c r="AG88" s="270"/>
      <c r="AH88" s="271"/>
      <c r="AI88" s="141"/>
      <c r="AJ88" s="141"/>
      <c r="AK88" s="141"/>
      <c r="AL88" s="141"/>
      <c r="AM88" s="633"/>
      <c r="AN88" s="633"/>
      <c r="AO88" s="623"/>
      <c r="AP88" s="623"/>
      <c r="AQ88" s="623"/>
      <c r="AR88" s="623"/>
      <c r="AS88" s="623"/>
      <c r="AT88" s="623"/>
      <c r="AU88" s="623"/>
      <c r="AV88" s="623"/>
      <c r="AW88" s="623"/>
      <c r="AX88" s="623"/>
      <c r="AY88" s="623"/>
      <c r="AZ88" s="623"/>
      <c r="BA88" s="623"/>
      <c r="BB88" s="623"/>
      <c r="BC88" s="623"/>
      <c r="BD88" s="623"/>
      <c r="BE88" s="623"/>
      <c r="BF88" s="623"/>
      <c r="BG88" s="141"/>
      <c r="BH88" s="31"/>
      <c r="BI88" s="427"/>
      <c r="BJ88" s="274"/>
      <c r="BK88" s="274"/>
      <c r="BL88" s="243"/>
      <c r="BM88" s="114"/>
      <c r="BN88" s="379" t="s">
        <v>155</v>
      </c>
      <c r="BO88" s="22"/>
    </row>
    <row r="89" spans="1:67" x14ac:dyDescent="0.25">
      <c r="A89" s="215"/>
      <c r="B89" s="116"/>
      <c r="C89" s="383"/>
      <c r="D89" s="384"/>
      <c r="E89" s="220"/>
      <c r="F89" s="220"/>
      <c r="G89" s="220"/>
      <c r="H89" s="220"/>
      <c r="I89" s="220"/>
      <c r="J89" s="220"/>
      <c r="K89" s="143"/>
      <c r="L89" s="141"/>
      <c r="M89" s="141"/>
      <c r="N89" s="141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588"/>
      <c r="AB89" s="588"/>
      <c r="AC89" s="588"/>
      <c r="AD89" s="588"/>
      <c r="AE89" s="141"/>
      <c r="AF89" s="141"/>
      <c r="AG89" s="270"/>
      <c r="AH89" s="271"/>
      <c r="AI89" s="141"/>
      <c r="AJ89" s="141"/>
      <c r="AK89" s="141"/>
      <c r="AL89" s="141"/>
      <c r="AM89" s="633"/>
      <c r="AN89" s="633"/>
      <c r="AO89" s="623"/>
      <c r="AP89" s="623"/>
      <c r="AQ89" s="623"/>
      <c r="AR89" s="623"/>
      <c r="AS89" s="623"/>
      <c r="AT89" s="623"/>
      <c r="AU89" s="623"/>
      <c r="AV89" s="623"/>
      <c r="AW89" s="623"/>
      <c r="AX89" s="623"/>
      <c r="AY89" s="623"/>
      <c r="AZ89" s="623"/>
      <c r="BA89" s="623"/>
      <c r="BB89" s="623"/>
      <c r="BC89" s="623"/>
      <c r="BD89" s="623"/>
      <c r="BE89" s="623"/>
      <c r="BF89" s="623"/>
      <c r="BG89" s="31"/>
      <c r="BH89" s="106"/>
      <c r="BI89" s="427"/>
      <c r="BJ89" s="222"/>
      <c r="BK89" s="222"/>
      <c r="BL89" s="250"/>
      <c r="BM89" s="136"/>
      <c r="BN89" s="215"/>
      <c r="BO89" s="116"/>
    </row>
    <row r="90" spans="1:67" ht="15.75" thickBot="1" x14ac:dyDescent="0.3">
      <c r="A90" s="272"/>
      <c r="B90" s="36"/>
      <c r="C90" s="385"/>
      <c r="D90" s="386"/>
      <c r="E90" s="75"/>
      <c r="F90" s="75"/>
      <c r="G90" s="75"/>
      <c r="H90" s="75"/>
      <c r="I90" s="75"/>
      <c r="J90" s="41"/>
      <c r="K90" s="43"/>
      <c r="L90" s="42"/>
      <c r="M90" s="42"/>
      <c r="N90" s="42"/>
      <c r="O90" s="8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613"/>
      <c r="AB90" s="613"/>
      <c r="AC90" s="613"/>
      <c r="AD90" s="613"/>
      <c r="AE90" s="77"/>
      <c r="AF90" s="77"/>
      <c r="AG90" s="275"/>
      <c r="AH90" s="43"/>
      <c r="AI90" s="43"/>
      <c r="AJ90" s="43"/>
      <c r="AK90" s="43"/>
      <c r="AL90" s="43"/>
      <c r="AM90" s="644"/>
      <c r="AN90" s="644"/>
      <c r="AO90" s="647"/>
      <c r="AP90" s="647"/>
      <c r="AQ90" s="647"/>
      <c r="AR90" s="647"/>
      <c r="AS90" s="647"/>
      <c r="AT90" s="647"/>
      <c r="AU90" s="647"/>
      <c r="AV90" s="647"/>
      <c r="AW90" s="647"/>
      <c r="AX90" s="647"/>
      <c r="AY90" s="647"/>
      <c r="AZ90" s="647"/>
      <c r="BA90" s="647"/>
      <c r="BB90" s="647"/>
      <c r="BC90" s="647"/>
      <c r="BD90" s="647"/>
      <c r="BE90" s="647"/>
      <c r="BF90" s="647"/>
      <c r="BG90" s="43"/>
      <c r="BH90" s="43"/>
      <c r="BI90" s="447"/>
      <c r="BJ90" s="207"/>
      <c r="BK90" s="207"/>
      <c r="BL90" s="241"/>
      <c r="BM90" s="49"/>
      <c r="BN90" s="272"/>
      <c r="BO90" s="36"/>
    </row>
    <row r="91" spans="1:67" x14ac:dyDescent="0.25">
      <c r="A91" s="4" t="s">
        <v>392</v>
      </c>
      <c r="B91" s="22" t="s">
        <v>393</v>
      </c>
      <c r="C91" s="381"/>
      <c r="D91" s="387"/>
      <c r="E91" s="415"/>
      <c r="F91" s="416"/>
      <c r="G91" s="817" t="s">
        <v>394</v>
      </c>
      <c r="H91" s="838">
        <v>12.24</v>
      </c>
      <c r="I91" s="276"/>
      <c r="J91" s="277"/>
      <c r="K91" s="541"/>
      <c r="L91" s="542"/>
      <c r="M91" s="549" t="s">
        <v>612</v>
      </c>
      <c r="N91" s="901">
        <v>12.31</v>
      </c>
      <c r="O91" s="918" t="s">
        <v>704</v>
      </c>
      <c r="P91" s="925">
        <v>17.190000000000001</v>
      </c>
      <c r="Q91" s="918" t="s">
        <v>696</v>
      </c>
      <c r="R91" s="193">
        <v>17.75</v>
      </c>
      <c r="S91" s="998" t="s">
        <v>770</v>
      </c>
      <c r="T91" s="293">
        <v>16.940000000000001</v>
      </c>
      <c r="U91" s="356" t="s">
        <v>752</v>
      </c>
      <c r="V91" s="585">
        <v>16.899999999999999</v>
      </c>
      <c r="W91" s="356" t="s">
        <v>168</v>
      </c>
      <c r="X91" s="293">
        <v>17.829999999999998</v>
      </c>
      <c r="Y91" s="356" t="s">
        <v>793</v>
      </c>
      <c r="Z91" s="293">
        <v>16.98</v>
      </c>
      <c r="AA91" s="586"/>
      <c r="AB91" s="586"/>
      <c r="AC91" s="586"/>
      <c r="AD91" s="586"/>
      <c r="AE91" s="487"/>
      <c r="AF91" s="487"/>
      <c r="AG91" s="280" t="s">
        <v>292</v>
      </c>
      <c r="AH91" s="281">
        <v>12.31</v>
      </c>
      <c r="AI91" s="16"/>
      <c r="AJ91" s="17"/>
      <c r="AK91" s="184"/>
      <c r="AL91" s="185"/>
      <c r="AM91" s="645"/>
      <c r="AN91" s="645"/>
      <c r="AO91" s="651"/>
      <c r="AP91" s="652"/>
      <c r="AQ91" s="652"/>
      <c r="AR91" s="652"/>
      <c r="AS91" s="651"/>
      <c r="AT91" s="652"/>
      <c r="AU91" s="652"/>
      <c r="AV91" s="652"/>
      <c r="AW91" s="652"/>
      <c r="AX91" s="652"/>
      <c r="AY91" s="652"/>
      <c r="AZ91" s="652"/>
      <c r="BA91" s="652"/>
      <c r="BB91" s="652"/>
      <c r="BC91" s="652"/>
      <c r="BD91" s="652"/>
      <c r="BE91" s="652"/>
      <c r="BF91" s="652"/>
      <c r="BG91" s="17"/>
      <c r="BH91" s="17"/>
      <c r="BI91" s="427">
        <f>H91+N91+P91+R91</f>
        <v>59.49</v>
      </c>
      <c r="BJ91" s="1228">
        <f>H91+N91+P91+R91+T91+V91+X91+Z91+AH91</f>
        <v>140.45000000000002</v>
      </c>
      <c r="BK91" s="368"/>
      <c r="BL91" s="202"/>
      <c r="BM91" s="455"/>
      <c r="BN91" s="4" t="s">
        <v>392</v>
      </c>
      <c r="BO91" s="22" t="s">
        <v>393</v>
      </c>
    </row>
    <row r="92" spans="1:67" x14ac:dyDescent="0.25">
      <c r="A92" s="366" t="s">
        <v>187</v>
      </c>
      <c r="B92" s="22"/>
      <c r="C92" s="23"/>
      <c r="D92" s="269"/>
      <c r="E92" s="111"/>
      <c r="F92" s="111"/>
      <c r="G92" s="111"/>
      <c r="H92" s="111"/>
      <c r="I92" s="213"/>
      <c r="J92" s="214"/>
      <c r="K92" s="169"/>
      <c r="L92" s="31"/>
      <c r="M92" s="31"/>
      <c r="N92" s="31"/>
      <c r="O92" s="70"/>
      <c r="P92" s="583"/>
      <c r="Q92" s="26"/>
      <c r="R92" s="60"/>
      <c r="S92" s="60"/>
      <c r="T92" s="60"/>
      <c r="U92" s="60"/>
      <c r="V92" s="26"/>
      <c r="W92" s="60"/>
      <c r="X92" s="60"/>
      <c r="Y92" s="60"/>
      <c r="Z92" s="60"/>
      <c r="AA92" s="614"/>
      <c r="AB92" s="614"/>
      <c r="AC92" s="614"/>
      <c r="AD92" s="614"/>
      <c r="AE92" s="65"/>
      <c r="AF92" s="65"/>
      <c r="AG92" s="64"/>
      <c r="AH92" s="80"/>
      <c r="AI92" s="80"/>
      <c r="AJ92" s="80"/>
      <c r="AK92" s="80"/>
      <c r="AL92" s="80"/>
      <c r="AM92" s="645"/>
      <c r="AN92" s="645"/>
      <c r="AO92" s="660"/>
      <c r="AP92" s="660"/>
      <c r="AQ92" s="660"/>
      <c r="AR92" s="660"/>
      <c r="AS92" s="660"/>
      <c r="AT92" s="660"/>
      <c r="AU92" s="660"/>
      <c r="AV92" s="660"/>
      <c r="AW92" s="660"/>
      <c r="AX92" s="660"/>
      <c r="AY92" s="660"/>
      <c r="AZ92" s="660"/>
      <c r="BA92" s="660"/>
      <c r="BB92" s="660"/>
      <c r="BC92" s="660"/>
      <c r="BD92" s="660"/>
      <c r="BE92" s="660"/>
      <c r="BF92" s="660"/>
      <c r="BG92" s="80"/>
      <c r="BH92" s="80"/>
      <c r="BI92" s="427"/>
      <c r="BJ92" s="204"/>
      <c r="BK92" s="204"/>
      <c r="BL92" s="243"/>
      <c r="BM92" s="114"/>
      <c r="BN92" s="366" t="s">
        <v>187</v>
      </c>
      <c r="BO92" s="22"/>
    </row>
    <row r="93" spans="1:67" ht="15.75" thickBot="1" x14ac:dyDescent="0.3">
      <c r="A93" s="215"/>
      <c r="B93" s="36"/>
      <c r="C93" s="37"/>
      <c r="D93" s="273"/>
      <c r="E93" s="75"/>
      <c r="F93" s="75"/>
      <c r="G93" s="75"/>
      <c r="H93" s="75"/>
      <c r="I93" s="75"/>
      <c r="J93" s="75"/>
      <c r="K93" s="78"/>
      <c r="L93" s="43"/>
      <c r="M93" s="43"/>
      <c r="N93" s="43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589"/>
      <c r="AB93" s="589"/>
      <c r="AC93" s="589"/>
      <c r="AD93" s="589"/>
      <c r="AE93" s="42"/>
      <c r="AF93" s="92"/>
      <c r="AG93" s="42"/>
      <c r="AH93" s="92"/>
      <c r="AI93" s="90"/>
      <c r="AJ93" s="91"/>
      <c r="AK93" s="42"/>
      <c r="AL93" s="92"/>
      <c r="AM93" s="634"/>
      <c r="AN93" s="635"/>
      <c r="AO93" s="653"/>
      <c r="AP93" s="627"/>
      <c r="AQ93" s="627"/>
      <c r="AR93" s="627"/>
      <c r="AS93" s="653"/>
      <c r="AT93" s="627"/>
      <c r="AU93" s="627"/>
      <c r="AV93" s="627"/>
      <c r="AW93" s="627"/>
      <c r="AX93" s="627"/>
      <c r="AY93" s="627"/>
      <c r="AZ93" s="627"/>
      <c r="BA93" s="627"/>
      <c r="BB93" s="627"/>
      <c r="BC93" s="627"/>
      <c r="BD93" s="627"/>
      <c r="BE93" s="627"/>
      <c r="BF93" s="627"/>
      <c r="BG93" s="92"/>
      <c r="BH93" s="92"/>
      <c r="BI93" s="447"/>
      <c r="BJ93" s="207"/>
      <c r="BK93" s="207"/>
      <c r="BL93" s="241"/>
      <c r="BM93" s="49"/>
      <c r="BN93" s="215"/>
      <c r="BO93" s="36"/>
    </row>
    <row r="94" spans="1:67" x14ac:dyDescent="0.25">
      <c r="A94" s="4" t="s">
        <v>407</v>
      </c>
      <c r="B94" s="51" t="s">
        <v>409</v>
      </c>
      <c r="C94" s="52"/>
      <c r="D94" s="418"/>
      <c r="E94" s="61"/>
      <c r="F94" s="11"/>
      <c r="G94" s="357" t="s">
        <v>410</v>
      </c>
      <c r="H94" s="841">
        <v>0</v>
      </c>
      <c r="I94" s="290"/>
      <c r="J94" s="291"/>
      <c r="K94" s="280" t="s">
        <v>597</v>
      </c>
      <c r="L94" s="281">
        <v>0</v>
      </c>
      <c r="M94" s="281"/>
      <c r="N94" s="281"/>
      <c r="O94" s="356" t="s">
        <v>705</v>
      </c>
      <c r="P94" s="584"/>
      <c r="Q94" s="356" t="s">
        <v>698</v>
      </c>
      <c r="R94" s="293">
        <v>0</v>
      </c>
      <c r="S94" s="9"/>
      <c r="T94" s="10"/>
      <c r="U94" s="9"/>
      <c r="V94" s="10"/>
      <c r="W94" s="9"/>
      <c r="X94" s="10"/>
      <c r="Y94" s="10"/>
      <c r="Z94" s="10"/>
      <c r="AA94" s="1018" t="s">
        <v>838</v>
      </c>
      <c r="AB94" s="1072">
        <v>14.4</v>
      </c>
      <c r="AC94" s="1018" t="s">
        <v>844</v>
      </c>
      <c r="AD94" s="1073">
        <v>14.73</v>
      </c>
      <c r="AE94" s="280" t="s">
        <v>914</v>
      </c>
      <c r="AF94" s="281">
        <v>12.18</v>
      </c>
      <c r="AG94" s="12"/>
      <c r="AH94" s="13"/>
      <c r="AI94" s="65"/>
      <c r="AJ94" s="65"/>
      <c r="AK94" s="184"/>
      <c r="AL94" s="185"/>
      <c r="AM94" s="628"/>
      <c r="AN94" s="628"/>
      <c r="AO94" s="651"/>
      <c r="AP94" s="652"/>
      <c r="AQ94" s="652"/>
      <c r="AR94" s="652"/>
      <c r="AS94" s="651"/>
      <c r="AT94" s="652"/>
      <c r="AU94" s="652"/>
      <c r="AV94" s="652"/>
      <c r="AW94" s="652"/>
      <c r="AX94" s="652"/>
      <c r="AY94" s="652"/>
      <c r="AZ94" s="652"/>
      <c r="BA94" s="652"/>
      <c r="BB94" s="652"/>
      <c r="BC94" s="652"/>
      <c r="BD94" s="652"/>
      <c r="BE94" s="652"/>
      <c r="BF94" s="652"/>
      <c r="BG94" s="17"/>
      <c r="BH94" s="17"/>
      <c r="BI94" s="20">
        <f>H94+L94+R94</f>
        <v>0</v>
      </c>
      <c r="BJ94" s="1228">
        <f>AB94+AD94+AF94</f>
        <v>41.31</v>
      </c>
      <c r="BK94" s="201"/>
      <c r="BL94" s="202"/>
      <c r="BM94" s="21"/>
      <c r="BN94" s="4" t="s">
        <v>407</v>
      </c>
      <c r="BO94" s="51" t="s">
        <v>409</v>
      </c>
    </row>
    <row r="95" spans="1:67" x14ac:dyDescent="0.25">
      <c r="A95" s="456" t="s">
        <v>408</v>
      </c>
      <c r="B95" s="51"/>
      <c r="C95" s="51"/>
      <c r="D95" s="408"/>
      <c r="E95" s="192"/>
      <c r="F95" s="192"/>
      <c r="G95" s="192"/>
      <c r="H95" s="842"/>
      <c r="I95" s="192"/>
      <c r="J95" s="192"/>
      <c r="K95" s="80"/>
      <c r="L95" s="65"/>
      <c r="M95" s="65"/>
      <c r="N95" s="65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14"/>
      <c r="AB95" s="614"/>
      <c r="AC95" s="614"/>
      <c r="AD95" s="614"/>
      <c r="AE95" s="65"/>
      <c r="AF95" s="65"/>
      <c r="AG95" s="64"/>
      <c r="AH95" s="65"/>
      <c r="AI95" s="65"/>
      <c r="AJ95" s="65"/>
      <c r="AK95" s="65"/>
      <c r="AL95" s="65"/>
      <c r="AM95" s="628"/>
      <c r="AN95" s="628"/>
      <c r="AO95" s="648"/>
      <c r="AP95" s="648"/>
      <c r="AQ95" s="648"/>
      <c r="AR95" s="648"/>
      <c r="AS95" s="648"/>
      <c r="AT95" s="648"/>
      <c r="AU95" s="648"/>
      <c r="AV95" s="648"/>
      <c r="AW95" s="648"/>
      <c r="AX95" s="648"/>
      <c r="AY95" s="648"/>
      <c r="AZ95" s="648"/>
      <c r="BA95" s="648"/>
      <c r="BB95" s="648"/>
      <c r="BC95" s="648"/>
      <c r="BD95" s="648"/>
      <c r="BE95" s="648"/>
      <c r="BF95" s="648"/>
      <c r="BG95" s="65"/>
      <c r="BH95" s="65"/>
      <c r="BI95" s="20"/>
      <c r="BJ95" s="204"/>
      <c r="BK95" s="204"/>
      <c r="BL95" s="243"/>
      <c r="BM95" s="114"/>
      <c r="BN95" s="456" t="s">
        <v>408</v>
      </c>
      <c r="BO95" s="51"/>
    </row>
    <row r="96" spans="1:67" ht="15.75" thickBot="1" x14ac:dyDescent="0.3">
      <c r="A96" s="73"/>
      <c r="B96" s="36"/>
      <c r="C96" s="36"/>
      <c r="D96" s="392"/>
      <c r="E96" s="88"/>
      <c r="F96" s="88"/>
      <c r="G96" s="88"/>
      <c r="H96" s="75"/>
      <c r="I96" s="75"/>
      <c r="J96" s="75"/>
      <c r="K96" s="78"/>
      <c r="L96" s="484"/>
      <c r="M96" s="484"/>
      <c r="N96" s="484"/>
      <c r="O96" s="263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589"/>
      <c r="AB96" s="589"/>
      <c r="AC96" s="589"/>
      <c r="AD96" s="589"/>
      <c r="AE96" s="43"/>
      <c r="AF96" s="43"/>
      <c r="AG96" s="45"/>
      <c r="AH96" s="43"/>
      <c r="AI96" s="43"/>
      <c r="AJ96" s="43"/>
      <c r="AK96" s="43"/>
      <c r="AL96" s="43"/>
      <c r="AM96" s="644"/>
      <c r="AN96" s="644"/>
      <c r="AO96" s="647"/>
      <c r="AP96" s="647"/>
      <c r="AQ96" s="647"/>
      <c r="AR96" s="647"/>
      <c r="AS96" s="647"/>
      <c r="AT96" s="647"/>
      <c r="AU96" s="647"/>
      <c r="AV96" s="647"/>
      <c r="AW96" s="647"/>
      <c r="AX96" s="647"/>
      <c r="AY96" s="647"/>
      <c r="AZ96" s="647"/>
      <c r="BA96" s="647"/>
      <c r="BB96" s="647"/>
      <c r="BC96" s="647"/>
      <c r="BD96" s="647"/>
      <c r="BE96" s="647"/>
      <c r="BF96" s="647"/>
      <c r="BG96" s="43"/>
      <c r="BH96" s="43"/>
      <c r="BI96" s="46"/>
      <c r="BJ96" s="207"/>
      <c r="BK96" s="207"/>
      <c r="BL96" s="241"/>
      <c r="BM96" s="49"/>
      <c r="BN96" s="73"/>
      <c r="BO96" s="36"/>
    </row>
    <row r="97" spans="1:67" x14ac:dyDescent="0.25">
      <c r="A97" s="4" t="s">
        <v>507</v>
      </c>
      <c r="B97" s="51" t="s">
        <v>508</v>
      </c>
      <c r="C97" s="52"/>
      <c r="D97" s="394"/>
      <c r="E97" s="61"/>
      <c r="F97" s="424"/>
      <c r="G97" s="182"/>
      <c r="H97" s="183"/>
      <c r="I97" s="188" t="s">
        <v>506</v>
      </c>
      <c r="J97" s="59">
        <v>12.32</v>
      </c>
      <c r="K97" s="16"/>
      <c r="L97" s="17"/>
      <c r="M97" s="18" t="s">
        <v>613</v>
      </c>
      <c r="N97" s="492">
        <v>12.3</v>
      </c>
      <c r="O97" s="242"/>
      <c r="P97" s="193"/>
      <c r="Q97" s="296"/>
      <c r="R97" s="57"/>
      <c r="S97" s="296"/>
      <c r="T97" s="57"/>
      <c r="U97" s="56"/>
      <c r="V97" s="57"/>
      <c r="W97" s="63"/>
      <c r="X97" s="55"/>
      <c r="Y97" s="55"/>
      <c r="Z97" s="55"/>
      <c r="AA97" s="604"/>
      <c r="AB97" s="604"/>
      <c r="AC97" s="617"/>
      <c r="AD97" s="604"/>
      <c r="AE97" s="16"/>
      <c r="AF97" s="17"/>
      <c r="AG97" s="16"/>
      <c r="AH97" s="17"/>
      <c r="AI97" s="16"/>
      <c r="AJ97" s="17"/>
      <c r="AK97" s="184"/>
      <c r="AL97" s="185"/>
      <c r="AM97" s="558"/>
      <c r="AN97" s="558"/>
      <c r="AO97" s="16"/>
      <c r="AP97" s="17"/>
      <c r="AQ97" s="17"/>
      <c r="AR97" s="17"/>
      <c r="AS97" s="16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427">
        <f>J97+N97</f>
        <v>24.62</v>
      </c>
      <c r="BJ97" s="1228">
        <f>J97+N97</f>
        <v>24.62</v>
      </c>
      <c r="BK97" s="282"/>
      <c r="BL97" s="283"/>
      <c r="BM97" s="426"/>
      <c r="BN97" s="4" t="s">
        <v>507</v>
      </c>
      <c r="BO97" s="51" t="s">
        <v>508</v>
      </c>
    </row>
    <row r="98" spans="1:67" x14ac:dyDescent="0.25">
      <c r="A98" s="366" t="s">
        <v>509</v>
      </c>
      <c r="B98" s="22"/>
      <c r="C98" s="109"/>
      <c r="D98" s="409"/>
      <c r="E98" s="111"/>
      <c r="F98" s="111"/>
      <c r="G98" s="111"/>
      <c r="H98" s="111"/>
      <c r="I98" s="111"/>
      <c r="J98" s="111"/>
      <c r="K98" s="169"/>
      <c r="L98" s="71"/>
      <c r="M98" s="482"/>
      <c r="N98" s="482"/>
      <c r="O98" s="242"/>
      <c r="P98" s="193"/>
      <c r="Q98" s="70"/>
      <c r="R98" s="70"/>
      <c r="S98" s="70"/>
      <c r="T98" s="70"/>
      <c r="U98" s="26"/>
      <c r="V98" s="26"/>
      <c r="W98" s="26"/>
      <c r="X98" s="26"/>
      <c r="Y98" s="26"/>
      <c r="Z98" s="26"/>
      <c r="AA98" s="587"/>
      <c r="AB98" s="587"/>
      <c r="AC98" s="587"/>
      <c r="AD98" s="587"/>
      <c r="AE98" s="31"/>
      <c r="AF98" s="31"/>
      <c r="AG98" s="30"/>
      <c r="AH98" s="31"/>
      <c r="AI98" s="31"/>
      <c r="AJ98" s="31"/>
      <c r="AK98" s="31"/>
      <c r="AL98" s="31"/>
      <c r="AM98" s="559"/>
      <c r="AN98" s="559"/>
      <c r="AO98" s="31"/>
      <c r="AP98" s="31"/>
      <c r="AQ98" s="31"/>
      <c r="AR98" s="31"/>
      <c r="AS98" s="31"/>
      <c r="AT98" s="31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20"/>
      <c r="BJ98" s="204"/>
      <c r="BK98" s="297"/>
      <c r="BL98" s="298"/>
      <c r="BM98" s="212"/>
      <c r="BN98" s="366" t="s">
        <v>509</v>
      </c>
      <c r="BO98" s="22"/>
    </row>
    <row r="99" spans="1:67" ht="15.75" thickBot="1" x14ac:dyDescent="0.3">
      <c r="A99" s="73"/>
      <c r="B99" s="36"/>
      <c r="C99" s="173"/>
      <c r="D99" s="392"/>
      <c r="E99" s="75"/>
      <c r="F99" s="75"/>
      <c r="G99" s="75"/>
      <c r="H99" s="75"/>
      <c r="I99" s="75"/>
      <c r="J99" s="75"/>
      <c r="K99" s="78"/>
      <c r="L99" s="77"/>
      <c r="M99" s="77"/>
      <c r="N99" s="77"/>
      <c r="O99" s="76"/>
      <c r="P99" s="76"/>
      <c r="Q99" s="76"/>
      <c r="R99" s="76"/>
      <c r="S99" s="76"/>
      <c r="T99" s="85"/>
      <c r="U99" s="40"/>
      <c r="V99" s="40"/>
      <c r="W99" s="40"/>
      <c r="X99" s="40"/>
      <c r="Y99" s="40"/>
      <c r="Z99" s="40"/>
      <c r="AA99" s="589"/>
      <c r="AB99" s="589"/>
      <c r="AC99" s="589"/>
      <c r="AD99" s="589"/>
      <c r="AE99" s="43"/>
      <c r="AF99" s="43"/>
      <c r="AG99" s="45"/>
      <c r="AH99" s="43"/>
      <c r="AI99" s="42"/>
      <c r="AJ99" s="92"/>
      <c r="AK99" s="43"/>
      <c r="AL99" s="43"/>
      <c r="AM99" s="567"/>
      <c r="AN99" s="567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6"/>
      <c r="BJ99" s="207"/>
      <c r="BK99" s="288"/>
      <c r="BL99" s="289"/>
      <c r="BM99" s="224"/>
      <c r="BN99" s="73"/>
      <c r="BO99" s="36"/>
    </row>
    <row r="100" spans="1:67" x14ac:dyDescent="0.25">
      <c r="A100" s="479" t="s">
        <v>466</v>
      </c>
      <c r="B100" s="259" t="s">
        <v>341</v>
      </c>
      <c r="C100" s="388"/>
      <c r="D100" s="417"/>
      <c r="E100" s="100"/>
      <c r="F100" s="793"/>
      <c r="G100" s="251"/>
      <c r="H100" s="155"/>
      <c r="I100" s="952" t="s">
        <v>501</v>
      </c>
      <c r="J100" s="953">
        <v>13</v>
      </c>
      <c r="K100" s="954" t="s">
        <v>591</v>
      </c>
      <c r="L100" s="955">
        <v>13.9</v>
      </c>
      <c r="M100" s="955"/>
      <c r="N100" s="955"/>
      <c r="O100" s="956" t="s">
        <v>700</v>
      </c>
      <c r="P100" s="957">
        <v>17.72</v>
      </c>
      <c r="Q100" s="956" t="s">
        <v>697</v>
      </c>
      <c r="R100" s="193">
        <v>17.28</v>
      </c>
      <c r="S100" s="296"/>
      <c r="T100" s="300"/>
      <c r="U100" s="60"/>
      <c r="V100" s="60"/>
      <c r="W100" s="60"/>
      <c r="X100" s="60"/>
      <c r="Y100" s="60"/>
      <c r="Z100" s="60"/>
      <c r="AA100" s="614"/>
      <c r="AB100" s="614"/>
      <c r="AC100" s="614"/>
      <c r="AD100" s="614"/>
      <c r="AE100" s="18" t="s">
        <v>907</v>
      </c>
      <c r="AF100" s="19">
        <v>13.16</v>
      </c>
      <c r="AG100" s="64"/>
      <c r="AH100" s="65"/>
      <c r="AI100" s="16"/>
      <c r="AJ100" s="17"/>
      <c r="AK100" s="65"/>
      <c r="AL100" s="65"/>
      <c r="AM100" s="558"/>
      <c r="AN100" s="558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427">
        <f>J100+L100+P100+R100</f>
        <v>61.9</v>
      </c>
      <c r="BJ100" s="1228">
        <f>J100+L100+P100+R100+AF100</f>
        <v>75.06</v>
      </c>
      <c r="BK100" s="201"/>
      <c r="BL100" s="202"/>
      <c r="BM100" s="81"/>
      <c r="BN100" s="479" t="s">
        <v>466</v>
      </c>
      <c r="BO100" s="259" t="s">
        <v>341</v>
      </c>
    </row>
    <row r="101" spans="1:67" x14ac:dyDescent="0.25">
      <c r="A101" s="478" t="s">
        <v>206</v>
      </c>
      <c r="B101" s="261"/>
      <c r="C101" s="389"/>
      <c r="D101" s="390"/>
      <c r="E101" s="220"/>
      <c r="F101" s="792"/>
      <c r="G101" s="220"/>
      <c r="H101" s="266"/>
      <c r="I101" s="840"/>
      <c r="J101" s="840"/>
      <c r="K101" s="958"/>
      <c r="L101" s="959"/>
      <c r="M101" s="959"/>
      <c r="N101" s="959"/>
      <c r="O101" s="960"/>
      <c r="P101" s="961"/>
      <c r="Q101" s="961"/>
      <c r="R101" s="70"/>
      <c r="S101" s="70"/>
      <c r="T101" s="70"/>
      <c r="U101" s="26"/>
      <c r="V101" s="26"/>
      <c r="W101" s="26"/>
      <c r="X101" s="26"/>
      <c r="Y101" s="26"/>
      <c r="Z101" s="26"/>
      <c r="AA101" s="587"/>
      <c r="AB101" s="587"/>
      <c r="AC101" s="587"/>
      <c r="AD101" s="587"/>
      <c r="AE101" s="31"/>
      <c r="AF101" s="31"/>
      <c r="AG101" s="30"/>
      <c r="AH101" s="31"/>
      <c r="AI101" s="31"/>
      <c r="AJ101" s="31"/>
      <c r="AK101" s="31"/>
      <c r="AL101" s="31"/>
      <c r="AM101" s="559"/>
      <c r="AN101" s="559"/>
      <c r="AO101" s="31"/>
      <c r="AP101" s="31"/>
      <c r="AQ101" s="31"/>
      <c r="AR101" s="31"/>
      <c r="AS101" s="31"/>
      <c r="AT101" s="31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20"/>
      <c r="BJ101" s="204"/>
      <c r="BK101" s="301"/>
      <c r="BL101" s="243"/>
      <c r="BM101" s="114"/>
      <c r="BN101" s="478" t="s">
        <v>206</v>
      </c>
      <c r="BO101" s="261"/>
    </row>
    <row r="102" spans="1:67" ht="15.75" thickBot="1" x14ac:dyDescent="0.3">
      <c r="A102" s="262"/>
      <c r="B102" s="258"/>
      <c r="C102" s="391"/>
      <c r="D102" s="392"/>
      <c r="E102" s="88"/>
      <c r="F102" s="784"/>
      <c r="G102" s="88"/>
      <c r="H102" s="176"/>
      <c r="I102" s="88"/>
      <c r="J102" s="88"/>
      <c r="K102" s="92"/>
      <c r="L102" s="484"/>
      <c r="M102" s="484"/>
      <c r="N102" s="484"/>
      <c r="O102" s="263"/>
      <c r="P102" s="74"/>
      <c r="Q102" s="74"/>
      <c r="R102" s="76"/>
      <c r="S102" s="76"/>
      <c r="T102" s="76"/>
      <c r="U102" s="40"/>
      <c r="V102" s="40"/>
      <c r="W102" s="40"/>
      <c r="X102" s="40"/>
      <c r="Y102" s="40"/>
      <c r="Z102" s="40"/>
      <c r="AA102" s="589"/>
      <c r="AB102" s="589"/>
      <c r="AC102" s="589"/>
      <c r="AD102" s="589"/>
      <c r="AE102" s="43"/>
      <c r="AF102" s="43"/>
      <c r="AG102" s="45"/>
      <c r="AH102" s="43"/>
      <c r="AI102" s="43"/>
      <c r="AJ102" s="43"/>
      <c r="AK102" s="43"/>
      <c r="AL102" s="43"/>
      <c r="AM102" s="567"/>
      <c r="AN102" s="567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6"/>
      <c r="BJ102" s="207"/>
      <c r="BK102" s="240"/>
      <c r="BL102" s="241"/>
      <c r="BM102" s="49"/>
      <c r="BN102" s="262"/>
      <c r="BO102" s="258"/>
    </row>
    <row r="103" spans="1:67" x14ac:dyDescent="0.25">
      <c r="A103" s="93" t="s">
        <v>701</v>
      </c>
      <c r="B103" s="2" t="s">
        <v>702</v>
      </c>
      <c r="C103" s="181"/>
      <c r="D103" s="394"/>
      <c r="E103" s="61"/>
      <c r="F103" s="62"/>
      <c r="G103" s="192"/>
      <c r="H103" s="192"/>
      <c r="I103" s="182"/>
      <c r="J103" s="183"/>
      <c r="K103" s="184"/>
      <c r="L103" s="185"/>
      <c r="M103" s="185"/>
      <c r="N103" s="185"/>
      <c r="O103" s="956" t="s">
        <v>703</v>
      </c>
      <c r="P103" s="1014">
        <v>17.5</v>
      </c>
      <c r="Q103" s="956"/>
      <c r="R103" s="956"/>
      <c r="S103" s="956" t="s">
        <v>769</v>
      </c>
      <c r="T103" s="957">
        <v>17.86</v>
      </c>
      <c r="U103" s="956" t="s">
        <v>772</v>
      </c>
      <c r="V103" s="1014">
        <v>17.2</v>
      </c>
      <c r="W103" s="60"/>
      <c r="X103" s="60"/>
      <c r="Y103" s="63"/>
      <c r="Z103" s="55"/>
      <c r="AA103" s="592" t="s">
        <v>837</v>
      </c>
      <c r="AB103" s="610">
        <v>15.15</v>
      </c>
      <c r="AC103" s="592" t="s">
        <v>840</v>
      </c>
      <c r="AD103" s="610">
        <v>16.16</v>
      </c>
      <c r="AE103" s="16"/>
      <c r="AF103" s="17"/>
      <c r="AG103" s="184"/>
      <c r="AH103" s="185"/>
      <c r="AI103" s="184"/>
      <c r="AJ103" s="185"/>
      <c r="AK103" s="184"/>
      <c r="AL103" s="185"/>
      <c r="AM103" s="558"/>
      <c r="AN103" s="558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20"/>
      <c r="BJ103" s="1228">
        <f>P103+T103+V103+AB103+AD103</f>
        <v>83.87</v>
      </c>
      <c r="BK103" s="201"/>
      <c r="BL103" s="202"/>
      <c r="BM103" s="81"/>
      <c r="BN103" s="93" t="s">
        <v>701</v>
      </c>
      <c r="BO103" s="2" t="s">
        <v>702</v>
      </c>
    </row>
    <row r="104" spans="1:67" x14ac:dyDescent="0.25">
      <c r="A104" s="962" t="s">
        <v>206</v>
      </c>
      <c r="B104" s="116"/>
      <c r="C104" s="249"/>
      <c r="D104" s="68"/>
      <c r="E104" s="111"/>
      <c r="F104" s="111"/>
      <c r="G104" s="111"/>
      <c r="H104" s="111"/>
      <c r="I104" s="111"/>
      <c r="J104" s="111"/>
      <c r="K104" s="169"/>
      <c r="L104" s="71"/>
      <c r="M104" s="71"/>
      <c r="N104" s="71"/>
      <c r="O104" s="1015"/>
      <c r="P104" s="1015"/>
      <c r="Q104" s="1015"/>
      <c r="R104" s="1015"/>
      <c r="S104" s="1015"/>
      <c r="T104" s="1015"/>
      <c r="U104" s="1016"/>
      <c r="V104" s="1016"/>
      <c r="W104" s="26"/>
      <c r="X104" s="26"/>
      <c r="Y104" s="26"/>
      <c r="Z104" s="26"/>
      <c r="AA104" s="587"/>
      <c r="AB104" s="587"/>
      <c r="AC104" s="587"/>
      <c r="AD104" s="587"/>
      <c r="AE104" s="450"/>
      <c r="AF104" s="451"/>
      <c r="AG104" s="30"/>
      <c r="AH104" s="31"/>
      <c r="AI104" s="31"/>
      <c r="AJ104" s="31"/>
      <c r="AK104" s="31"/>
      <c r="AL104" s="31"/>
      <c r="AM104" s="559"/>
      <c r="AN104" s="559"/>
      <c r="AO104" s="31"/>
      <c r="AP104" s="31"/>
      <c r="AQ104" s="31"/>
      <c r="AR104" s="31"/>
      <c r="AS104" s="31"/>
      <c r="AT104" s="31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20"/>
      <c r="BJ104" s="204"/>
      <c r="BK104" s="204"/>
      <c r="BL104" s="243"/>
      <c r="BM104" s="114"/>
      <c r="BN104" s="962" t="s">
        <v>206</v>
      </c>
      <c r="BO104" s="116"/>
    </row>
    <row r="105" spans="1:67" ht="15.75" thickBot="1" x14ac:dyDescent="0.3">
      <c r="A105" s="444"/>
      <c r="B105" s="36"/>
      <c r="C105" s="245"/>
      <c r="D105" s="88"/>
      <c r="E105" s="75"/>
      <c r="F105" s="75"/>
      <c r="G105" s="75"/>
      <c r="H105" s="75"/>
      <c r="I105" s="75"/>
      <c r="J105" s="75"/>
      <c r="K105" s="78"/>
      <c r="L105" s="77"/>
      <c r="M105" s="77"/>
      <c r="N105" s="77"/>
      <c r="O105" s="76"/>
      <c r="P105" s="76"/>
      <c r="Q105" s="76"/>
      <c r="R105" s="76"/>
      <c r="S105" s="76"/>
      <c r="T105" s="76"/>
      <c r="U105" s="40"/>
      <c r="V105" s="40"/>
      <c r="W105" s="40"/>
      <c r="X105" s="40"/>
      <c r="Y105" s="40"/>
      <c r="Z105" s="40"/>
      <c r="AA105" s="589"/>
      <c r="AB105" s="589"/>
      <c r="AC105" s="589"/>
      <c r="AD105" s="589"/>
      <c r="AE105" s="43"/>
      <c r="AF105" s="43"/>
      <c r="AG105" s="45"/>
      <c r="AH105" s="43"/>
      <c r="AI105" s="43"/>
      <c r="AJ105" s="43"/>
      <c r="AK105" s="43"/>
      <c r="AL105" s="43"/>
      <c r="AM105" s="567"/>
      <c r="AN105" s="567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6"/>
      <c r="BJ105" s="207"/>
      <c r="BK105" s="207"/>
      <c r="BL105" s="241"/>
      <c r="BM105" s="49"/>
      <c r="BN105" s="444"/>
      <c r="BO105" s="36"/>
    </row>
    <row r="106" spans="1:67" x14ac:dyDescent="0.25">
      <c r="A106" s="150"/>
      <c r="B106" s="2"/>
      <c r="C106" s="305"/>
      <c r="D106" s="284"/>
      <c r="E106" s="163"/>
      <c r="F106" s="284"/>
      <c r="G106" s="251"/>
      <c r="H106" s="251"/>
      <c r="I106" s="154"/>
      <c r="J106" s="155"/>
      <c r="K106" s="156"/>
      <c r="L106" s="483"/>
      <c r="M106" s="483"/>
      <c r="N106" s="483"/>
      <c r="O106" s="260"/>
      <c r="P106" s="260"/>
      <c r="Q106" s="260"/>
      <c r="R106" s="260"/>
      <c r="S106" s="260"/>
      <c r="T106" s="260"/>
      <c r="U106" s="102"/>
      <c r="V106" s="102"/>
      <c r="W106" s="102"/>
      <c r="X106" s="102"/>
      <c r="Y106" s="102"/>
      <c r="Z106" s="102"/>
      <c r="AA106" s="603"/>
      <c r="AB106" s="603"/>
      <c r="AC106" s="603"/>
      <c r="AD106" s="603"/>
      <c r="AE106" s="106"/>
      <c r="AF106" s="106"/>
      <c r="AG106" s="105"/>
      <c r="AH106" s="106"/>
      <c r="AI106" s="106"/>
      <c r="AJ106" s="106"/>
      <c r="AK106" s="106"/>
      <c r="AL106" s="106"/>
      <c r="AM106" s="563"/>
      <c r="AN106" s="563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20"/>
      <c r="BJ106" s="247"/>
      <c r="BK106" s="306"/>
      <c r="BL106" s="248"/>
      <c r="BM106" s="108"/>
      <c r="BN106" s="150"/>
      <c r="BO106" s="2"/>
    </row>
    <row r="107" spans="1:67" x14ac:dyDescent="0.25">
      <c r="A107" s="379"/>
      <c r="B107" s="116"/>
      <c r="C107" s="307"/>
      <c r="D107" s="218"/>
      <c r="E107" s="220"/>
      <c r="F107" s="218"/>
      <c r="G107" s="220"/>
      <c r="H107" s="220"/>
      <c r="I107" s="220"/>
      <c r="J107" s="220"/>
      <c r="K107" s="143"/>
      <c r="L107" s="446"/>
      <c r="M107" s="446"/>
      <c r="N107" s="446"/>
      <c r="O107" s="257"/>
      <c r="P107" s="257"/>
      <c r="Q107" s="257"/>
      <c r="R107" s="257"/>
      <c r="S107" s="257"/>
      <c r="T107" s="257"/>
      <c r="U107" s="140"/>
      <c r="V107" s="140"/>
      <c r="W107" s="140"/>
      <c r="X107" s="140"/>
      <c r="Y107" s="140"/>
      <c r="Z107" s="140"/>
      <c r="AA107" s="588"/>
      <c r="AB107" s="588"/>
      <c r="AC107" s="588"/>
      <c r="AD107" s="588"/>
      <c r="AE107" s="127"/>
      <c r="AF107" s="128"/>
      <c r="AG107" s="142"/>
      <c r="AH107" s="141"/>
      <c r="AI107" s="141"/>
      <c r="AJ107" s="141"/>
      <c r="AK107" s="141"/>
      <c r="AL107" s="141"/>
      <c r="AM107" s="560"/>
      <c r="AN107" s="560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31"/>
      <c r="BI107" s="20"/>
      <c r="BJ107" s="222"/>
      <c r="BK107" s="308"/>
      <c r="BL107" s="250"/>
      <c r="BM107" s="136"/>
      <c r="BN107" s="379"/>
      <c r="BO107" s="116"/>
    </row>
    <row r="108" spans="1:67" x14ac:dyDescent="0.25">
      <c r="A108" s="379"/>
      <c r="B108" s="116"/>
      <c r="C108" s="307"/>
      <c r="D108" s="218"/>
      <c r="E108" s="124"/>
      <c r="F108" s="218"/>
      <c r="G108" s="220"/>
      <c r="H108" s="220"/>
      <c r="I108" s="220"/>
      <c r="J108" s="220"/>
      <c r="K108" s="143"/>
      <c r="L108" s="446"/>
      <c r="M108" s="446"/>
      <c r="N108" s="446"/>
      <c r="O108" s="257"/>
      <c r="P108" s="257"/>
      <c r="Q108" s="257"/>
      <c r="R108" s="257"/>
      <c r="S108" s="257"/>
      <c r="T108" s="257"/>
      <c r="U108" s="140"/>
      <c r="V108" s="140"/>
      <c r="W108" s="140"/>
      <c r="X108" s="140"/>
      <c r="Y108" s="140"/>
      <c r="Z108" s="140"/>
      <c r="AA108" s="588"/>
      <c r="AB108" s="588"/>
      <c r="AC108" s="588"/>
      <c r="AD108" s="588"/>
      <c r="AE108" s="127"/>
      <c r="AF108" s="128"/>
      <c r="AG108" s="142"/>
      <c r="AH108" s="141"/>
      <c r="AI108" s="141"/>
      <c r="AJ108" s="141"/>
      <c r="AK108" s="141"/>
      <c r="AL108" s="141"/>
      <c r="AM108" s="560"/>
      <c r="AN108" s="560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31"/>
      <c r="BI108" s="20"/>
      <c r="BJ108" s="222"/>
      <c r="BK108" s="308"/>
      <c r="BL108" s="250"/>
      <c r="BM108" s="136"/>
      <c r="BN108" s="379"/>
      <c r="BO108" s="116"/>
    </row>
    <row r="109" spans="1:67" x14ac:dyDescent="0.25">
      <c r="A109" s="379"/>
      <c r="B109" s="116"/>
      <c r="C109" s="307"/>
      <c r="D109" s="218"/>
      <c r="E109" s="124"/>
      <c r="F109" s="218"/>
      <c r="G109" s="220"/>
      <c r="H109" s="220"/>
      <c r="I109" s="220"/>
      <c r="J109" s="220"/>
      <c r="K109" s="143"/>
      <c r="L109" s="446"/>
      <c r="M109" s="446"/>
      <c r="N109" s="446"/>
      <c r="O109" s="257"/>
      <c r="P109" s="257"/>
      <c r="Q109" s="257"/>
      <c r="R109" s="257"/>
      <c r="S109" s="257"/>
      <c r="T109" s="257"/>
      <c r="U109" s="140"/>
      <c r="V109" s="140"/>
      <c r="W109" s="140"/>
      <c r="X109" s="140"/>
      <c r="Y109" s="140"/>
      <c r="Z109" s="140"/>
      <c r="AA109" s="588"/>
      <c r="AB109" s="588"/>
      <c r="AC109" s="588"/>
      <c r="AD109" s="588"/>
      <c r="AE109" s="127"/>
      <c r="AF109" s="128"/>
      <c r="AG109" s="142"/>
      <c r="AH109" s="141"/>
      <c r="AI109" s="141"/>
      <c r="AJ109" s="141"/>
      <c r="AK109" s="141"/>
      <c r="AL109" s="141"/>
      <c r="AM109" s="560"/>
      <c r="AN109" s="560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31"/>
      <c r="BH109" s="31"/>
      <c r="BI109" s="20"/>
      <c r="BJ109" s="222"/>
      <c r="BK109" s="308"/>
      <c r="BL109" s="250"/>
      <c r="BM109" s="136"/>
      <c r="BN109" s="379"/>
      <c r="BO109" s="116"/>
    </row>
    <row r="110" spans="1:67" x14ac:dyDescent="0.25">
      <c r="A110" s="379"/>
      <c r="B110" s="116"/>
      <c r="C110" s="307"/>
      <c r="D110" s="218"/>
      <c r="E110" s="124"/>
      <c r="F110" s="218"/>
      <c r="G110" s="220"/>
      <c r="H110" s="220"/>
      <c r="I110" s="220"/>
      <c r="J110" s="220"/>
      <c r="K110" s="143"/>
      <c r="L110" s="446"/>
      <c r="M110" s="446"/>
      <c r="N110" s="446"/>
      <c r="O110" s="257"/>
      <c r="P110" s="257"/>
      <c r="Q110" s="257"/>
      <c r="R110" s="257"/>
      <c r="S110" s="257"/>
      <c r="T110" s="257"/>
      <c r="U110" s="140"/>
      <c r="V110" s="140"/>
      <c r="W110" s="140"/>
      <c r="X110" s="140"/>
      <c r="Y110" s="140"/>
      <c r="Z110" s="140"/>
      <c r="AA110" s="588"/>
      <c r="AB110" s="588"/>
      <c r="AC110" s="588"/>
      <c r="AD110" s="588"/>
      <c r="AE110" s="127"/>
      <c r="AF110" s="128"/>
      <c r="AG110" s="142"/>
      <c r="AH110" s="141"/>
      <c r="AI110" s="141"/>
      <c r="AJ110" s="141"/>
      <c r="AK110" s="141"/>
      <c r="AL110" s="141"/>
      <c r="AM110" s="560"/>
      <c r="AN110" s="560"/>
      <c r="AO110" s="141"/>
      <c r="AP110" s="141"/>
      <c r="AQ110" s="141"/>
      <c r="AR110" s="141"/>
      <c r="AS110" s="141"/>
      <c r="AT110" s="141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20"/>
      <c r="BJ110" s="222"/>
      <c r="BK110" s="308"/>
      <c r="BL110" s="250"/>
      <c r="BM110" s="136"/>
      <c r="BN110" s="379"/>
      <c r="BO110" s="116"/>
    </row>
    <row r="111" spans="1:67" ht="15.75" thickBot="1" x14ac:dyDescent="0.3">
      <c r="A111" s="73"/>
      <c r="B111" s="36"/>
      <c r="C111" s="245"/>
      <c r="D111" s="88"/>
      <c r="E111" s="75"/>
      <c r="F111" s="75"/>
      <c r="G111" s="75"/>
      <c r="H111" s="75"/>
      <c r="I111" s="309"/>
      <c r="J111" s="310"/>
      <c r="K111" s="78"/>
      <c r="L111" s="77"/>
      <c r="M111" s="77"/>
      <c r="N111" s="77"/>
      <c r="O111" s="76"/>
      <c r="P111" s="76"/>
      <c r="Q111" s="76"/>
      <c r="R111" s="76"/>
      <c r="S111" s="311"/>
      <c r="T111" s="312"/>
      <c r="U111" s="40"/>
      <c r="V111" s="40"/>
      <c r="W111" s="309"/>
      <c r="X111" s="310"/>
      <c r="Y111" s="239"/>
      <c r="Z111" s="239"/>
      <c r="AA111" s="1017"/>
      <c r="AB111" s="1017"/>
      <c r="AC111" s="1017"/>
      <c r="AD111" s="1017"/>
      <c r="AE111" s="43"/>
      <c r="AF111" s="43"/>
      <c r="AG111" s="45"/>
      <c r="AH111" s="43"/>
      <c r="AI111" s="43"/>
      <c r="AJ111" s="43"/>
      <c r="AK111" s="238"/>
      <c r="AL111" s="239"/>
      <c r="AM111" s="561"/>
      <c r="AN111" s="562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6"/>
      <c r="BJ111" s="207"/>
      <c r="BK111" s="240"/>
      <c r="BL111" s="241"/>
      <c r="BM111" s="49"/>
      <c r="BN111" s="73"/>
      <c r="BO111" s="36"/>
    </row>
    <row r="112" spans="1:67" x14ac:dyDescent="0.25">
      <c r="A112" s="50"/>
      <c r="B112" s="51"/>
      <c r="C112" s="299"/>
      <c r="D112" s="268"/>
      <c r="E112" s="412"/>
      <c r="F112" s="423"/>
      <c r="G112" s="192"/>
      <c r="H112" s="192"/>
      <c r="I112" s="182"/>
      <c r="J112" s="183"/>
      <c r="K112" s="184"/>
      <c r="L112" s="185"/>
      <c r="M112" s="185"/>
      <c r="N112" s="185"/>
      <c r="O112" s="242"/>
      <c r="P112" s="242"/>
      <c r="Q112" s="302"/>
      <c r="R112" s="303"/>
      <c r="S112" s="296"/>
      <c r="T112" s="315"/>
      <c r="U112" s="56"/>
      <c r="V112" s="57"/>
      <c r="W112" s="58"/>
      <c r="X112" s="58"/>
      <c r="Y112" s="65"/>
      <c r="Z112" s="65"/>
      <c r="AA112" s="65"/>
      <c r="AB112" s="65"/>
      <c r="AC112" s="65"/>
      <c r="AD112" s="65"/>
      <c r="AE112" s="65"/>
      <c r="AF112" s="65"/>
      <c r="AG112" s="64"/>
      <c r="AH112" s="65"/>
      <c r="AI112" s="16"/>
      <c r="AJ112" s="17"/>
      <c r="AK112" s="184"/>
      <c r="AL112" s="185"/>
      <c r="AM112" s="558"/>
      <c r="AN112" s="558"/>
      <c r="AO112" s="65"/>
      <c r="AP112" s="65"/>
      <c r="AQ112" s="65"/>
      <c r="AR112" s="65"/>
      <c r="AS112" s="16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20"/>
      <c r="BJ112" s="316"/>
      <c r="BK112" s="201"/>
      <c r="BL112" s="202"/>
      <c r="BM112" s="21"/>
      <c r="BN112" s="50"/>
      <c r="BO112" s="51"/>
    </row>
    <row r="113" spans="1:67" x14ac:dyDescent="0.25">
      <c r="A113" s="377"/>
      <c r="B113" s="22"/>
      <c r="C113" s="249"/>
      <c r="D113" s="68"/>
      <c r="E113" s="111"/>
      <c r="F113" s="111"/>
      <c r="G113" s="111"/>
      <c r="H113" s="111"/>
      <c r="I113" s="111"/>
      <c r="J113" s="111"/>
      <c r="K113" s="169"/>
      <c r="L113" s="71"/>
      <c r="M113" s="71"/>
      <c r="N113" s="71"/>
      <c r="O113" s="70"/>
      <c r="P113" s="70"/>
      <c r="Q113" s="70"/>
      <c r="R113" s="70"/>
      <c r="S113" s="70"/>
      <c r="T113" s="70"/>
      <c r="U113" s="26"/>
      <c r="V113" s="26"/>
      <c r="W113" s="27"/>
      <c r="X113" s="27"/>
      <c r="Y113" s="31"/>
      <c r="Z113" s="31"/>
      <c r="AA113" s="31"/>
      <c r="AB113" s="31"/>
      <c r="AC113" s="31"/>
      <c r="AD113" s="31"/>
      <c r="AE113" s="31"/>
      <c r="AF113" s="31"/>
      <c r="AG113" s="30"/>
      <c r="AH113" s="31"/>
      <c r="AI113" s="31"/>
      <c r="AJ113" s="31"/>
      <c r="AK113" s="31"/>
      <c r="AL113" s="31"/>
      <c r="AM113" s="559"/>
      <c r="AN113" s="559"/>
      <c r="AO113" s="31"/>
      <c r="AP113" s="31"/>
      <c r="AQ113" s="31"/>
      <c r="AR113" s="31"/>
      <c r="AS113" s="31"/>
      <c r="AT113" s="31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20"/>
      <c r="BJ113" s="204"/>
      <c r="BK113" s="301"/>
      <c r="BL113" s="243"/>
      <c r="BM113" s="114"/>
      <c r="BN113" s="377"/>
      <c r="BO113" s="22"/>
    </row>
    <row r="114" spans="1:67" ht="15.75" thickBot="1" x14ac:dyDescent="0.3">
      <c r="A114" s="304"/>
      <c r="B114" s="36"/>
      <c r="C114" s="245"/>
      <c r="D114" s="88"/>
      <c r="E114" s="75"/>
      <c r="F114" s="75"/>
      <c r="G114" s="75"/>
      <c r="H114" s="75"/>
      <c r="I114" s="87"/>
      <c r="J114" s="75"/>
      <c r="K114" s="77"/>
      <c r="L114" s="92"/>
      <c r="M114" s="92"/>
      <c r="N114" s="92"/>
      <c r="O114" s="76"/>
      <c r="P114" s="85"/>
      <c r="Q114" s="317"/>
      <c r="R114" s="362"/>
      <c r="S114" s="317"/>
      <c r="T114" s="318"/>
      <c r="U114" s="234"/>
      <c r="V114" s="235"/>
      <c r="W114" s="41"/>
      <c r="X114" s="41"/>
      <c r="Y114" s="43"/>
      <c r="Z114" s="43"/>
      <c r="AA114" s="43"/>
      <c r="AB114" s="43"/>
      <c r="AC114" s="42"/>
      <c r="AD114" s="92"/>
      <c r="AE114" s="43"/>
      <c r="AF114" s="43"/>
      <c r="AG114" s="45"/>
      <c r="AH114" s="43"/>
      <c r="AI114" s="43"/>
      <c r="AJ114" s="43"/>
      <c r="AK114" s="238"/>
      <c r="AL114" s="239"/>
      <c r="AM114" s="561"/>
      <c r="AN114" s="562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6"/>
      <c r="BJ114" s="207"/>
      <c r="BK114" s="240"/>
      <c r="BL114" s="241"/>
      <c r="BM114" s="49"/>
      <c r="BN114" s="304"/>
      <c r="BO114" s="36"/>
    </row>
  </sheetData>
  <mergeCells count="152">
    <mergeCell ref="AU3:AV3"/>
    <mergeCell ref="AU4:AV4"/>
    <mergeCell ref="AU5:AV5"/>
    <mergeCell ref="AW1:AX1"/>
    <mergeCell ref="AW2:AX2"/>
    <mergeCell ref="AW3:AX3"/>
    <mergeCell ref="AW4:AX4"/>
    <mergeCell ref="AW5:AX5"/>
    <mergeCell ref="BG1:BH1"/>
    <mergeCell ref="BG2:BH2"/>
    <mergeCell ref="BG3:BH3"/>
    <mergeCell ref="BG4:BH4"/>
    <mergeCell ref="BG5:BH5"/>
    <mergeCell ref="AY1:AZ1"/>
    <mergeCell ref="AY2:AZ2"/>
    <mergeCell ref="AY3:AZ3"/>
    <mergeCell ref="AY4:AZ4"/>
    <mergeCell ref="AY5:AZ5"/>
    <mergeCell ref="BA1:BB1"/>
    <mergeCell ref="BA2:BB2"/>
    <mergeCell ref="BA3:BB3"/>
    <mergeCell ref="BA4:BB4"/>
    <mergeCell ref="BA5:BB5"/>
    <mergeCell ref="BC1:BD1"/>
    <mergeCell ref="AK4:AL4"/>
    <mergeCell ref="AM4:AN4"/>
    <mergeCell ref="AO4:AP4"/>
    <mergeCell ref="AK5:AL5"/>
    <mergeCell ref="AM5:AN5"/>
    <mergeCell ref="AO5:AP5"/>
    <mergeCell ref="AQ5:AR5"/>
    <mergeCell ref="AS5:AT5"/>
    <mergeCell ref="AO3:AP3"/>
    <mergeCell ref="AQ3:AR3"/>
    <mergeCell ref="AS3:AT3"/>
    <mergeCell ref="AS4:AT4"/>
    <mergeCell ref="AK2:AL2"/>
    <mergeCell ref="AM2:AN2"/>
    <mergeCell ref="AO2:AP2"/>
    <mergeCell ref="AQ2:AR2"/>
    <mergeCell ref="AS2:AT2"/>
    <mergeCell ref="AU1:AV1"/>
    <mergeCell ref="AU2:AV2"/>
    <mergeCell ref="Y5:Z5"/>
    <mergeCell ref="AA5:AB5"/>
    <mergeCell ref="AC5:AD5"/>
    <mergeCell ref="AE5:AF5"/>
    <mergeCell ref="AG5:AH5"/>
    <mergeCell ref="AI5:AJ5"/>
    <mergeCell ref="AG3:AH3"/>
    <mergeCell ref="AI3:AJ3"/>
    <mergeCell ref="AQ4:AR4"/>
    <mergeCell ref="AG4:AH4"/>
    <mergeCell ref="AI4:AJ4"/>
    <mergeCell ref="AK3:AL3"/>
    <mergeCell ref="AM3:AN3"/>
    <mergeCell ref="AA2:AB2"/>
    <mergeCell ref="AC2:AD2"/>
    <mergeCell ref="AE2:AF2"/>
    <mergeCell ref="AG2:AH2"/>
    <mergeCell ref="AA3:AB3"/>
    <mergeCell ref="AC3:AD3"/>
    <mergeCell ref="AE3:AF3"/>
    <mergeCell ref="M5:N5"/>
    <mergeCell ref="C5:D5"/>
    <mergeCell ref="E5:F5"/>
    <mergeCell ref="G5:H5"/>
    <mergeCell ref="I5:J5"/>
    <mergeCell ref="K5:L5"/>
    <mergeCell ref="O5:P5"/>
    <mergeCell ref="Q5:R5"/>
    <mergeCell ref="S5:T5"/>
    <mergeCell ref="U5:V5"/>
    <mergeCell ref="AI2:AJ2"/>
    <mergeCell ref="O2:P2"/>
    <mergeCell ref="Q2:R2"/>
    <mergeCell ref="S2:T2"/>
    <mergeCell ref="U2:V2"/>
    <mergeCell ref="W2:X2"/>
    <mergeCell ref="BK1:BK5"/>
    <mergeCell ref="BL1:BL5"/>
    <mergeCell ref="BM1:BM5"/>
    <mergeCell ref="U1:V1"/>
    <mergeCell ref="W1:X1"/>
    <mergeCell ref="Y1:Z1"/>
    <mergeCell ref="W5:X5"/>
    <mergeCell ref="Y4:Z4"/>
    <mergeCell ref="AA4:AB4"/>
    <mergeCell ref="AC4:AD4"/>
    <mergeCell ref="AE4:AF4"/>
    <mergeCell ref="O4:P4"/>
    <mergeCell ref="Q4:R4"/>
    <mergeCell ref="S4:T4"/>
    <mergeCell ref="U4:V4"/>
    <mergeCell ref="W4:X4"/>
    <mergeCell ref="O3:P3"/>
    <mergeCell ref="Q3:R3"/>
    <mergeCell ref="BN1:BN5"/>
    <mergeCell ref="BO1:BO5"/>
    <mergeCell ref="C2:D2"/>
    <mergeCell ref="E2:F2"/>
    <mergeCell ref="G2:H2"/>
    <mergeCell ref="I2:J2"/>
    <mergeCell ref="K2:L2"/>
    <mergeCell ref="AM1:AN1"/>
    <mergeCell ref="AO1:AP1"/>
    <mergeCell ref="AQ1:AR1"/>
    <mergeCell ref="AS1:AT1"/>
    <mergeCell ref="BI1:BI5"/>
    <mergeCell ref="BJ1:BJ5"/>
    <mergeCell ref="AA1:AB1"/>
    <mergeCell ref="AC1:AD1"/>
    <mergeCell ref="AE1:AF1"/>
    <mergeCell ref="AG1:AH1"/>
    <mergeCell ref="AI1:AJ1"/>
    <mergeCell ref="AK1:AL1"/>
    <mergeCell ref="Q1:R1"/>
    <mergeCell ref="S1:T1"/>
    <mergeCell ref="M2:N2"/>
    <mergeCell ref="M3:N3"/>
    <mergeCell ref="M4:N4"/>
    <mergeCell ref="C1:D1"/>
    <mergeCell ref="E1:F1"/>
    <mergeCell ref="G1:H1"/>
    <mergeCell ref="I1:J1"/>
    <mergeCell ref="K1:L1"/>
    <mergeCell ref="O1:P1"/>
    <mergeCell ref="M1:N1"/>
    <mergeCell ref="Y2:Z2"/>
    <mergeCell ref="C4:D4"/>
    <mergeCell ref="E4:F4"/>
    <mergeCell ref="G4:H4"/>
    <mergeCell ref="I4:J4"/>
    <mergeCell ref="K4:L4"/>
    <mergeCell ref="C3:D3"/>
    <mergeCell ref="E3:F3"/>
    <mergeCell ref="G3:H3"/>
    <mergeCell ref="I3:J3"/>
    <mergeCell ref="K3:L3"/>
    <mergeCell ref="S3:T3"/>
    <mergeCell ref="U3:V3"/>
    <mergeCell ref="W3:X3"/>
    <mergeCell ref="Y3:Z3"/>
    <mergeCell ref="BC2:BD2"/>
    <mergeCell ref="BC3:BD3"/>
    <mergeCell ref="BC4:BD4"/>
    <mergeCell ref="BC5:BD5"/>
    <mergeCell ref="BE1:BF1"/>
    <mergeCell ref="BE2:BF2"/>
    <mergeCell ref="BE3:BF3"/>
    <mergeCell ref="BE4:BF4"/>
    <mergeCell ref="BE5:BF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FF7B-29E7-4FBC-BFB7-F08848900CEC}">
  <dimension ref="A1:BE136"/>
  <sheetViews>
    <sheetView topLeftCell="AM1" zoomScaleNormal="100" workbookViewId="0">
      <selection activeCell="BB10" sqref="BB10"/>
    </sheetView>
  </sheetViews>
  <sheetFormatPr defaultRowHeight="15" x14ac:dyDescent="0.25"/>
  <cols>
    <col min="1" max="1" width="22.42578125" customWidth="1"/>
    <col min="2" max="2" width="14.85546875" customWidth="1"/>
    <col min="3" max="3" width="8.85546875" customWidth="1"/>
    <col min="4" max="4" width="10.140625" customWidth="1"/>
    <col min="5" max="5" width="8.5703125" customWidth="1"/>
    <col min="6" max="6" width="9.7109375" customWidth="1"/>
    <col min="7" max="7" width="8.85546875" customWidth="1"/>
    <col min="9" max="9" width="8" customWidth="1"/>
    <col min="11" max="11" width="8" customWidth="1"/>
    <col min="15" max="15" width="8.7109375" customWidth="1"/>
    <col min="17" max="17" width="8.28515625" customWidth="1"/>
    <col min="19" max="19" width="8.28515625" customWidth="1"/>
    <col min="21" max="21" width="8.28515625" customWidth="1"/>
    <col min="23" max="23" width="9" customWidth="1"/>
    <col min="25" max="25" width="8.140625" customWidth="1"/>
    <col min="27" max="27" width="8.5703125" customWidth="1"/>
    <col min="29" max="29" width="8.85546875" customWidth="1"/>
    <col min="31" max="31" width="8.85546875" customWidth="1"/>
    <col min="33" max="33" width="8.42578125" customWidth="1"/>
    <col min="35" max="35" width="8.28515625" customWidth="1"/>
    <col min="36" max="36" width="9.85546875" customWidth="1"/>
    <col min="37" max="37" width="8.85546875" customWidth="1"/>
    <col min="38" max="39" width="8.28515625" customWidth="1"/>
    <col min="47" max="47" width="8.85546875" customWidth="1"/>
    <col min="48" max="48" width="10.42578125" customWidth="1"/>
    <col min="49" max="49" width="8.28515625" customWidth="1"/>
    <col min="50" max="50" width="10.42578125" customWidth="1"/>
    <col min="53" max="53" width="9.5703125" customWidth="1"/>
    <col min="56" max="56" width="18.42578125" customWidth="1"/>
    <col min="57" max="57" width="13.28515625" customWidth="1"/>
  </cols>
  <sheetData>
    <row r="1" spans="1:57" ht="15" customHeight="1" x14ac:dyDescent="0.25">
      <c r="A1" s="573"/>
      <c r="B1" s="570"/>
      <c r="C1" s="1135" t="s">
        <v>98</v>
      </c>
      <c r="D1" s="1136"/>
      <c r="E1" s="1135" t="s">
        <v>98</v>
      </c>
      <c r="F1" s="1136"/>
      <c r="G1" s="1135" t="s">
        <v>85</v>
      </c>
      <c r="H1" s="1136"/>
      <c r="I1" s="1135" t="s">
        <v>103</v>
      </c>
      <c r="J1" s="1136"/>
      <c r="K1" s="1135" t="s">
        <v>85</v>
      </c>
      <c r="L1" s="1136"/>
      <c r="M1" s="1143" t="s">
        <v>111</v>
      </c>
      <c r="N1" s="1204"/>
      <c r="O1" s="1137" t="s">
        <v>90</v>
      </c>
      <c r="P1" s="1138"/>
      <c r="Q1" s="1137" t="s">
        <v>90</v>
      </c>
      <c r="R1" s="1138"/>
      <c r="S1" s="1143" t="s">
        <v>95</v>
      </c>
      <c r="T1" s="1144"/>
      <c r="U1" s="1137" t="s">
        <v>90</v>
      </c>
      <c r="V1" s="1145"/>
      <c r="W1" s="1165" t="s">
        <v>90</v>
      </c>
      <c r="X1" s="1166"/>
      <c r="Y1" s="1165" t="s">
        <v>90</v>
      </c>
      <c r="Z1" s="1166"/>
      <c r="AA1" s="1165" t="s">
        <v>90</v>
      </c>
      <c r="AB1" s="1166"/>
      <c r="AC1" s="1155" t="s">
        <v>95</v>
      </c>
      <c r="AD1" s="1156"/>
      <c r="AE1" s="1155" t="s">
        <v>123</v>
      </c>
      <c r="AF1" s="1156"/>
      <c r="AG1" s="1135" t="s">
        <v>85</v>
      </c>
      <c r="AH1" s="1136"/>
      <c r="AI1" s="1135" t="s">
        <v>127</v>
      </c>
      <c r="AJ1" s="1136"/>
      <c r="AK1" s="1143" t="s">
        <v>130</v>
      </c>
      <c r="AL1" s="1144"/>
      <c r="AM1" s="1157"/>
      <c r="AN1" s="1158"/>
      <c r="AO1" s="1129" t="s">
        <v>141</v>
      </c>
      <c r="AP1" s="1130"/>
      <c r="AQ1" s="1129" t="s">
        <v>141</v>
      </c>
      <c r="AR1" s="1130"/>
      <c r="AS1" s="1143"/>
      <c r="AT1" s="1144"/>
      <c r="AU1" s="1143"/>
      <c r="AV1" s="1144"/>
      <c r="AW1" s="1143"/>
      <c r="AX1" s="1144"/>
      <c r="AY1" s="1201" t="s">
        <v>735</v>
      </c>
      <c r="AZ1" s="1248" t="s">
        <v>963</v>
      </c>
      <c r="BA1" s="1159"/>
      <c r="BB1" s="1159"/>
      <c r="BC1" s="1162"/>
      <c r="BD1" s="1146" t="s">
        <v>3</v>
      </c>
      <c r="BE1" s="1146" t="s">
        <v>4</v>
      </c>
    </row>
    <row r="2" spans="1:57" x14ac:dyDescent="0.25">
      <c r="A2" s="574"/>
      <c r="B2" s="571"/>
      <c r="C2" s="1135" t="s">
        <v>97</v>
      </c>
      <c r="D2" s="1136"/>
      <c r="E2" s="1143" t="s">
        <v>99</v>
      </c>
      <c r="F2" s="1144"/>
      <c r="G2" s="1143" t="s">
        <v>97</v>
      </c>
      <c r="H2" s="1144"/>
      <c r="I2" s="1143" t="s">
        <v>104</v>
      </c>
      <c r="J2" s="1144"/>
      <c r="K2" s="1143" t="s">
        <v>99</v>
      </c>
      <c r="L2" s="1144"/>
      <c r="M2" s="1143" t="s">
        <v>104</v>
      </c>
      <c r="N2" s="1204"/>
      <c r="O2" s="1137" t="s">
        <v>109</v>
      </c>
      <c r="P2" s="1138"/>
      <c r="Q2" s="1137" t="s">
        <v>109</v>
      </c>
      <c r="R2" s="1138"/>
      <c r="S2" s="1143" t="s">
        <v>131</v>
      </c>
      <c r="T2" s="1144"/>
      <c r="U2" s="1137" t="s">
        <v>113</v>
      </c>
      <c r="V2" s="1145"/>
      <c r="W2" s="1137" t="s">
        <v>113</v>
      </c>
      <c r="X2" s="1138"/>
      <c r="Y2" s="1137" t="s">
        <v>118</v>
      </c>
      <c r="Z2" s="1138"/>
      <c r="AA2" s="1137" t="s">
        <v>118</v>
      </c>
      <c r="AB2" s="1138"/>
      <c r="AC2" s="1176" t="s">
        <v>120</v>
      </c>
      <c r="AD2" s="1177"/>
      <c r="AE2" s="1176" t="s">
        <v>120</v>
      </c>
      <c r="AF2" s="1177"/>
      <c r="AG2" s="1143" t="s">
        <v>124</v>
      </c>
      <c r="AH2" s="1144"/>
      <c r="AI2" s="1143" t="s">
        <v>128</v>
      </c>
      <c r="AJ2" s="1144"/>
      <c r="AK2" s="1143"/>
      <c r="AL2" s="1144"/>
      <c r="AM2" s="1185"/>
      <c r="AN2" s="1186"/>
      <c r="AO2" s="1129" t="s">
        <v>86</v>
      </c>
      <c r="AP2" s="1130"/>
      <c r="AQ2" s="1129" t="s">
        <v>86</v>
      </c>
      <c r="AR2" s="1130"/>
      <c r="AS2" s="1143"/>
      <c r="AT2" s="1144"/>
      <c r="AU2" s="1143"/>
      <c r="AV2" s="1144"/>
      <c r="AW2" s="1143"/>
      <c r="AX2" s="1144"/>
      <c r="AY2" s="1202"/>
      <c r="AZ2" s="1249"/>
      <c r="BA2" s="1160"/>
      <c r="BB2" s="1160"/>
      <c r="BC2" s="1163"/>
      <c r="BD2" s="1147"/>
      <c r="BE2" s="1147"/>
    </row>
    <row r="3" spans="1:57" ht="15" customHeight="1" x14ac:dyDescent="0.25">
      <c r="A3" s="574" t="s">
        <v>3</v>
      </c>
      <c r="B3" s="571" t="s">
        <v>5</v>
      </c>
      <c r="C3" s="1135" t="s">
        <v>96</v>
      </c>
      <c r="D3" s="1136"/>
      <c r="E3" s="1143" t="s">
        <v>100</v>
      </c>
      <c r="F3" s="1144"/>
      <c r="G3" s="1143" t="s">
        <v>102</v>
      </c>
      <c r="H3" s="1144"/>
      <c r="I3" s="1143" t="s">
        <v>105</v>
      </c>
      <c r="J3" s="1144"/>
      <c r="K3" s="1143" t="s">
        <v>106</v>
      </c>
      <c r="L3" s="1144"/>
      <c r="M3" s="1143" t="s">
        <v>112</v>
      </c>
      <c r="N3" s="1204"/>
      <c r="O3" s="1137" t="s">
        <v>107</v>
      </c>
      <c r="P3" s="1138"/>
      <c r="Q3" s="1137" t="s">
        <v>108</v>
      </c>
      <c r="R3" s="1138"/>
      <c r="S3" s="1143" t="s">
        <v>132</v>
      </c>
      <c r="T3" s="1144"/>
      <c r="U3" s="1137" t="s">
        <v>114</v>
      </c>
      <c r="V3" s="1145"/>
      <c r="W3" s="1137" t="s">
        <v>115</v>
      </c>
      <c r="X3" s="1138"/>
      <c r="Y3" s="1137" t="s">
        <v>116</v>
      </c>
      <c r="Z3" s="1138"/>
      <c r="AA3" s="1137" t="s">
        <v>117</v>
      </c>
      <c r="AB3" s="1138"/>
      <c r="AC3" s="1176" t="s">
        <v>121</v>
      </c>
      <c r="AD3" s="1177"/>
      <c r="AE3" s="1176" t="s">
        <v>122</v>
      </c>
      <c r="AF3" s="1177"/>
      <c r="AG3" s="1143" t="s">
        <v>125</v>
      </c>
      <c r="AH3" s="1144"/>
      <c r="AI3" s="1143" t="s">
        <v>126</v>
      </c>
      <c r="AJ3" s="1144"/>
      <c r="AK3" s="1143" t="s">
        <v>129</v>
      </c>
      <c r="AL3" s="1144"/>
      <c r="AM3" s="1185"/>
      <c r="AN3" s="1186"/>
      <c r="AO3" s="1129" t="s">
        <v>133</v>
      </c>
      <c r="AP3" s="1130"/>
      <c r="AQ3" s="1129" t="s">
        <v>460</v>
      </c>
      <c r="AR3" s="1130"/>
      <c r="AS3" s="1143"/>
      <c r="AT3" s="1144"/>
      <c r="AU3" s="1143"/>
      <c r="AV3" s="1144"/>
      <c r="AW3" s="1143"/>
      <c r="AX3" s="1144"/>
      <c r="AY3" s="1202"/>
      <c r="AZ3" s="1249"/>
      <c r="BA3" s="1160"/>
      <c r="BB3" s="1160"/>
      <c r="BC3" s="1163"/>
      <c r="BD3" s="1147"/>
      <c r="BE3" s="1147"/>
    </row>
    <row r="4" spans="1:57" x14ac:dyDescent="0.25">
      <c r="A4" s="574"/>
      <c r="B4" s="571"/>
      <c r="C4" s="1139" t="s">
        <v>79</v>
      </c>
      <c r="D4" s="1140"/>
      <c r="E4" s="1141" t="s">
        <v>101</v>
      </c>
      <c r="F4" s="1142"/>
      <c r="G4" s="1141" t="s">
        <v>79</v>
      </c>
      <c r="H4" s="1142"/>
      <c r="I4" s="1141" t="s">
        <v>84</v>
      </c>
      <c r="J4" s="1142"/>
      <c r="K4" s="1141" t="s">
        <v>79</v>
      </c>
      <c r="L4" s="1142"/>
      <c r="M4" s="1141" t="s">
        <v>92</v>
      </c>
      <c r="N4" s="1209"/>
      <c r="O4" s="1169" t="s">
        <v>110</v>
      </c>
      <c r="P4" s="1170"/>
      <c r="Q4" s="1173" t="s">
        <v>110</v>
      </c>
      <c r="R4" s="1174"/>
      <c r="S4" s="1205" t="s">
        <v>79</v>
      </c>
      <c r="T4" s="1206"/>
      <c r="U4" s="1169" t="s">
        <v>89</v>
      </c>
      <c r="V4" s="1175"/>
      <c r="W4" s="1169" t="s">
        <v>89</v>
      </c>
      <c r="X4" s="1170"/>
      <c r="Y4" s="1169" t="s">
        <v>119</v>
      </c>
      <c r="Z4" s="1170"/>
      <c r="AA4" s="1169" t="s">
        <v>119</v>
      </c>
      <c r="AB4" s="1170"/>
      <c r="AC4" s="1171" t="s">
        <v>79</v>
      </c>
      <c r="AD4" s="1172"/>
      <c r="AE4" s="1171" t="s">
        <v>79</v>
      </c>
      <c r="AF4" s="1172"/>
      <c r="AG4" s="1141" t="s">
        <v>79</v>
      </c>
      <c r="AH4" s="1142"/>
      <c r="AI4" s="1141" t="s">
        <v>79</v>
      </c>
      <c r="AJ4" s="1142"/>
      <c r="AK4" s="1141" t="s">
        <v>79</v>
      </c>
      <c r="AL4" s="1142"/>
      <c r="AM4" s="1185"/>
      <c r="AN4" s="1186"/>
      <c r="AO4" s="1131" t="s">
        <v>134</v>
      </c>
      <c r="AP4" s="1132"/>
      <c r="AQ4" s="1131" t="s">
        <v>463</v>
      </c>
      <c r="AR4" s="1132"/>
      <c r="AS4" s="1143"/>
      <c r="AT4" s="1144"/>
      <c r="AU4" s="1143"/>
      <c r="AV4" s="1144"/>
      <c r="AW4" s="1143"/>
      <c r="AX4" s="1144"/>
      <c r="AY4" s="1202"/>
      <c r="AZ4" s="1249"/>
      <c r="BA4" s="1160"/>
      <c r="BB4" s="1160"/>
      <c r="BC4" s="1163"/>
      <c r="BD4" s="1147"/>
      <c r="BE4" s="1147"/>
    </row>
    <row r="5" spans="1:57" ht="15.75" thickBot="1" x14ac:dyDescent="0.3">
      <c r="A5" s="575"/>
      <c r="B5" s="572"/>
      <c r="C5" s="1178"/>
      <c r="D5" s="1179"/>
      <c r="E5" s="1178"/>
      <c r="F5" s="1179"/>
      <c r="G5" s="1178"/>
      <c r="H5" s="1179"/>
      <c r="I5" s="1178"/>
      <c r="J5" s="1179"/>
      <c r="K5" s="1178"/>
      <c r="L5" s="1179"/>
      <c r="M5" s="1178"/>
      <c r="N5" s="1210"/>
      <c r="O5" s="1180"/>
      <c r="P5" s="1181"/>
      <c r="Q5" s="1182"/>
      <c r="R5" s="1183"/>
      <c r="S5" s="1207"/>
      <c r="T5" s="1208"/>
      <c r="U5" s="1180"/>
      <c r="V5" s="1184"/>
      <c r="W5" s="1167"/>
      <c r="X5" s="1168"/>
      <c r="Y5" s="1167"/>
      <c r="Z5" s="1168"/>
      <c r="AA5" s="1167"/>
      <c r="AB5" s="1168"/>
      <c r="AC5" s="1187"/>
      <c r="AD5" s="1188"/>
      <c r="AE5" s="1189"/>
      <c r="AF5" s="1190"/>
      <c r="AG5" s="1191"/>
      <c r="AH5" s="1192"/>
      <c r="AI5" s="1191"/>
      <c r="AJ5" s="1192"/>
      <c r="AK5" s="1193"/>
      <c r="AL5" s="1194"/>
      <c r="AM5" s="1195"/>
      <c r="AN5" s="1196"/>
      <c r="AO5" s="1133"/>
      <c r="AP5" s="1134"/>
      <c r="AQ5" s="1197"/>
      <c r="AR5" s="1198"/>
      <c r="AS5" s="1193"/>
      <c r="AT5" s="1194"/>
      <c r="AU5" s="1193"/>
      <c r="AV5" s="1194"/>
      <c r="AW5" s="1193"/>
      <c r="AX5" s="1194"/>
      <c r="AY5" s="1203"/>
      <c r="AZ5" s="1250"/>
      <c r="BA5" s="1161"/>
      <c r="BB5" s="1161"/>
      <c r="BC5" s="1164"/>
      <c r="BD5" s="1148"/>
      <c r="BE5" s="1148"/>
    </row>
    <row r="6" spans="1:57" x14ac:dyDescent="0.25">
      <c r="A6" s="4" t="s">
        <v>81</v>
      </c>
      <c r="B6" s="5" t="s">
        <v>83</v>
      </c>
      <c r="C6" s="677" t="s">
        <v>147</v>
      </c>
      <c r="D6" s="732">
        <v>20.36</v>
      </c>
      <c r="E6" s="758" t="s">
        <v>297</v>
      </c>
      <c r="F6" s="764">
        <v>20.27</v>
      </c>
      <c r="G6" s="801" t="s">
        <v>356</v>
      </c>
      <c r="H6" s="764">
        <v>22.25</v>
      </c>
      <c r="I6" s="801" t="s">
        <v>486</v>
      </c>
      <c r="J6" s="871">
        <v>19.57</v>
      </c>
      <c r="K6" s="887" t="s">
        <v>606</v>
      </c>
      <c r="L6" s="494">
        <v>21.19</v>
      </c>
      <c r="M6" s="494"/>
      <c r="N6" s="494"/>
      <c r="O6" s="913" t="s">
        <v>676</v>
      </c>
      <c r="P6" s="926">
        <v>26.95</v>
      </c>
      <c r="Q6" s="913" t="s">
        <v>679</v>
      </c>
      <c r="R6" s="927">
        <v>27.44</v>
      </c>
      <c r="S6" s="13"/>
      <c r="T6" s="13"/>
      <c r="U6" s="913" t="s">
        <v>776</v>
      </c>
      <c r="V6" s="926">
        <v>27.11</v>
      </c>
      <c r="W6" s="913" t="s">
        <v>775</v>
      </c>
      <c r="X6" s="926">
        <v>27.37</v>
      </c>
      <c r="Y6" s="913" t="s">
        <v>801</v>
      </c>
      <c r="Z6" s="926">
        <v>28.56</v>
      </c>
      <c r="AA6" s="913" t="s">
        <v>799</v>
      </c>
      <c r="AB6" s="926">
        <v>29.16</v>
      </c>
      <c r="AC6" s="1009" t="s">
        <v>819</v>
      </c>
      <c r="AD6" s="1011">
        <v>24.02</v>
      </c>
      <c r="AE6" s="1009" t="s">
        <v>822</v>
      </c>
      <c r="AF6" s="1011">
        <v>24.46</v>
      </c>
      <c r="AG6" s="1081" t="s">
        <v>925</v>
      </c>
      <c r="AH6" s="494">
        <v>20.13</v>
      </c>
      <c r="AI6" s="1081" t="s">
        <v>929</v>
      </c>
      <c r="AJ6" s="494">
        <v>20.03</v>
      </c>
      <c r="AK6" s="16"/>
      <c r="AL6" s="17"/>
      <c r="AM6" s="18"/>
      <c r="AN6" s="492"/>
      <c r="AO6" s="663" t="s">
        <v>144</v>
      </c>
      <c r="AP6" s="664">
        <v>34.479999999999997</v>
      </c>
      <c r="AQ6" s="618"/>
      <c r="AR6" s="619"/>
      <c r="AS6" s="18"/>
      <c r="AT6" s="19"/>
      <c r="AU6" s="18"/>
      <c r="AV6" s="19"/>
      <c r="AW6" s="19"/>
      <c r="AX6" s="19"/>
      <c r="AY6" s="427">
        <f>D6+H6+H8+F6+L6+P6+R6+AP6+AP7+AP8</f>
        <v>262.11</v>
      </c>
      <c r="AZ6" s="1231">
        <f>P6+R6+V6+X6+Z6+AB6+AF6+AP6+AP7+AP8</f>
        <v>292.72000000000003</v>
      </c>
      <c r="BA6" s="502"/>
      <c r="BB6" s="502"/>
      <c r="BC6" s="455"/>
      <c r="BD6" s="4" t="s">
        <v>81</v>
      </c>
      <c r="BE6" s="5" t="s">
        <v>83</v>
      </c>
    </row>
    <row r="7" spans="1:57" x14ac:dyDescent="0.25">
      <c r="A7" s="662" t="s">
        <v>82</v>
      </c>
      <c r="B7" s="22"/>
      <c r="C7" s="23"/>
      <c r="D7" s="24"/>
      <c r="E7" s="759"/>
      <c r="F7" s="759"/>
      <c r="G7" s="25"/>
      <c r="H7" s="759"/>
      <c r="I7" s="25"/>
      <c r="J7" s="25"/>
      <c r="K7" s="530"/>
      <c r="L7" s="31"/>
      <c r="M7" s="31"/>
      <c r="N7" s="31"/>
      <c r="O7" s="26"/>
      <c r="P7" s="26"/>
      <c r="Q7" s="26"/>
      <c r="R7" s="26"/>
      <c r="S7" s="31"/>
      <c r="T7" s="31"/>
      <c r="U7" s="26"/>
      <c r="V7" s="26"/>
      <c r="W7" s="26"/>
      <c r="X7" s="26"/>
      <c r="Y7" s="26"/>
      <c r="Z7" s="1002"/>
      <c r="AA7" s="26"/>
      <c r="AB7" s="26"/>
      <c r="AC7" s="587"/>
      <c r="AD7" s="587"/>
      <c r="AE7" s="587"/>
      <c r="AF7" s="587"/>
      <c r="AG7" s="28"/>
      <c r="AH7" s="29"/>
      <c r="AI7" s="30"/>
      <c r="AJ7" s="31"/>
      <c r="AK7" s="31"/>
      <c r="AL7" s="31"/>
      <c r="AM7" s="28"/>
      <c r="AN7" s="524"/>
      <c r="AO7" s="665" t="s">
        <v>145</v>
      </c>
      <c r="AP7" s="666">
        <v>32.700000000000003</v>
      </c>
      <c r="AQ7" s="620"/>
      <c r="AR7" s="621"/>
      <c r="AS7" s="28"/>
      <c r="AT7" s="31"/>
      <c r="AU7" s="28"/>
      <c r="AV7" s="31"/>
      <c r="AW7" s="65"/>
      <c r="AX7" s="65"/>
      <c r="AY7" s="427"/>
      <c r="AZ7" s="32"/>
      <c r="BA7" s="33"/>
      <c r="BB7" s="33"/>
      <c r="BC7" s="34"/>
      <c r="BD7" s="662" t="s">
        <v>82</v>
      </c>
      <c r="BE7" s="22"/>
    </row>
    <row r="8" spans="1:57" x14ac:dyDescent="0.25">
      <c r="A8" s="379"/>
      <c r="B8" s="116" t="s">
        <v>284</v>
      </c>
      <c r="C8" s="117"/>
      <c r="D8" s="138"/>
      <c r="E8" s="760"/>
      <c r="F8" s="760"/>
      <c r="G8" s="803" t="s">
        <v>362</v>
      </c>
      <c r="H8" s="767">
        <v>21.98</v>
      </c>
      <c r="I8" s="139"/>
      <c r="J8" s="139"/>
      <c r="K8" s="537"/>
      <c r="L8" s="141"/>
      <c r="M8" s="141"/>
      <c r="N8" s="141"/>
      <c r="O8" s="140"/>
      <c r="P8" s="140"/>
      <c r="Q8" s="140"/>
      <c r="R8" s="140"/>
      <c r="S8" s="141"/>
      <c r="T8" s="141"/>
      <c r="U8" s="140"/>
      <c r="V8" s="140"/>
      <c r="W8" s="140"/>
      <c r="X8" s="140"/>
      <c r="Y8" s="140"/>
      <c r="Z8" s="1003"/>
      <c r="AA8" s="140"/>
      <c r="AB8" s="140"/>
      <c r="AC8" s="588"/>
      <c r="AD8" s="588"/>
      <c r="AE8" s="588"/>
      <c r="AF8" s="588"/>
      <c r="AG8" s="141"/>
      <c r="AH8" s="141"/>
      <c r="AI8" s="142"/>
      <c r="AJ8" s="141"/>
      <c r="AK8" s="141"/>
      <c r="AL8" s="141"/>
      <c r="AM8" s="270"/>
      <c r="AN8" s="141"/>
      <c r="AO8" s="667" t="s">
        <v>146</v>
      </c>
      <c r="AP8" s="668">
        <v>34.49</v>
      </c>
      <c r="AQ8" s="622"/>
      <c r="AR8" s="625"/>
      <c r="AS8" s="132"/>
      <c r="AT8" s="133"/>
      <c r="AU8" s="270"/>
      <c r="AV8" s="141"/>
      <c r="AW8" s="31"/>
      <c r="AX8" s="31"/>
      <c r="AY8" s="427"/>
      <c r="AZ8" s="134"/>
      <c r="BA8" s="441"/>
      <c r="BB8" s="441"/>
      <c r="BC8" s="146"/>
      <c r="BD8" s="379"/>
      <c r="BE8" s="116"/>
    </row>
    <row r="9" spans="1:57" x14ac:dyDescent="0.25">
      <c r="A9" s="379"/>
      <c r="B9" s="116"/>
      <c r="C9" s="117"/>
      <c r="D9" s="138"/>
      <c r="E9" s="760"/>
      <c r="F9" s="760"/>
      <c r="G9" s="139"/>
      <c r="H9" s="139"/>
      <c r="I9" s="139"/>
      <c r="J9" s="139"/>
      <c r="K9" s="537"/>
      <c r="L9" s="141"/>
      <c r="M9" s="141"/>
      <c r="N9" s="141"/>
      <c r="O9" s="140"/>
      <c r="P9" s="140"/>
      <c r="Q9" s="140"/>
      <c r="R9" s="140"/>
      <c r="S9" s="141"/>
      <c r="T9" s="141"/>
      <c r="U9" s="140"/>
      <c r="V9" s="140"/>
      <c r="W9" s="140"/>
      <c r="X9" s="140"/>
      <c r="Y9" s="140"/>
      <c r="Z9" s="1003"/>
      <c r="AA9" s="140"/>
      <c r="AB9" s="140"/>
      <c r="AC9" s="588"/>
      <c r="AD9" s="588"/>
      <c r="AE9" s="588"/>
      <c r="AF9" s="588"/>
      <c r="AG9" s="141"/>
      <c r="AH9" s="141"/>
      <c r="AI9" s="142"/>
      <c r="AJ9" s="141"/>
      <c r="AK9" s="141"/>
      <c r="AL9" s="141"/>
      <c r="AM9" s="270"/>
      <c r="AN9" s="271"/>
      <c r="AO9" s="622"/>
      <c r="AP9" s="624"/>
      <c r="AQ9" s="622"/>
      <c r="AR9" s="625"/>
      <c r="AS9" s="132"/>
      <c r="AT9" s="133"/>
      <c r="AU9" s="270"/>
      <c r="AV9" s="141"/>
      <c r="AW9" s="31"/>
      <c r="AX9" s="31"/>
      <c r="AY9" s="427"/>
      <c r="AZ9" s="134"/>
      <c r="BA9" s="441"/>
      <c r="BB9" s="441"/>
      <c r="BC9" s="146"/>
      <c r="BD9" s="379"/>
      <c r="BE9" s="116"/>
    </row>
    <row r="10" spans="1:57" x14ac:dyDescent="0.25">
      <c r="A10" s="379"/>
      <c r="B10" s="116" t="s">
        <v>336</v>
      </c>
      <c r="C10" s="117"/>
      <c r="D10" s="138"/>
      <c r="E10" s="760"/>
      <c r="F10" s="760"/>
      <c r="G10" s="120" t="s">
        <v>395</v>
      </c>
      <c r="H10" s="121">
        <v>12.21</v>
      </c>
      <c r="I10" s="139"/>
      <c r="J10" s="139"/>
      <c r="K10" s="537"/>
      <c r="L10" s="141"/>
      <c r="M10" s="141"/>
      <c r="N10" s="141"/>
      <c r="O10" s="140"/>
      <c r="P10" s="140"/>
      <c r="Q10" s="140"/>
      <c r="R10" s="140"/>
      <c r="S10" s="141"/>
      <c r="T10" s="141"/>
      <c r="U10" s="140"/>
      <c r="V10" s="140"/>
      <c r="W10" s="140"/>
      <c r="X10" s="140"/>
      <c r="Y10" s="140"/>
      <c r="Z10" s="1003"/>
      <c r="AA10" s="140"/>
      <c r="AB10" s="140"/>
      <c r="AC10" s="588"/>
      <c r="AD10" s="588"/>
      <c r="AE10" s="588"/>
      <c r="AF10" s="588"/>
      <c r="AG10" s="141"/>
      <c r="AH10" s="141"/>
      <c r="AI10" s="142"/>
      <c r="AJ10" s="141"/>
      <c r="AK10" s="141"/>
      <c r="AL10" s="141"/>
      <c r="AM10" s="28"/>
      <c r="AN10" s="523"/>
      <c r="AO10" s="620"/>
      <c r="AP10" s="625"/>
      <c r="AQ10" s="622"/>
      <c r="AR10" s="625"/>
      <c r="AS10" s="132"/>
      <c r="AT10" s="133"/>
      <c r="AU10" s="270"/>
      <c r="AV10" s="141"/>
      <c r="AW10" s="31"/>
      <c r="AX10" s="31"/>
      <c r="AY10" s="427"/>
      <c r="AZ10" s="134"/>
      <c r="BA10" s="441"/>
      <c r="BB10" s="441"/>
      <c r="BC10" s="146"/>
      <c r="BD10" s="379"/>
      <c r="BE10" s="116"/>
    </row>
    <row r="11" spans="1:57" ht="15.75" thickBot="1" x14ac:dyDescent="0.3">
      <c r="A11" s="35"/>
      <c r="B11" s="36"/>
      <c r="C11" s="37"/>
      <c r="D11" s="38"/>
      <c r="E11" s="761"/>
      <c r="F11" s="761"/>
      <c r="G11" s="39"/>
      <c r="H11" s="39"/>
      <c r="I11" s="39"/>
      <c r="J11" s="39"/>
      <c r="K11" s="531"/>
      <c r="L11" s="43"/>
      <c r="M11" s="43"/>
      <c r="N11" s="43"/>
      <c r="O11" s="40"/>
      <c r="P11" s="40"/>
      <c r="Q11" s="40"/>
      <c r="R11" s="40"/>
      <c r="S11" s="43"/>
      <c r="T11" s="43"/>
      <c r="U11" s="40"/>
      <c r="V11" s="40"/>
      <c r="W11" s="40"/>
      <c r="X11" s="40"/>
      <c r="Y11" s="361"/>
      <c r="Z11" s="1004"/>
      <c r="AA11" s="40"/>
      <c r="AB11" s="40"/>
      <c r="AC11" s="589"/>
      <c r="AD11" s="589"/>
      <c r="AE11" s="589"/>
      <c r="AF11" s="589"/>
      <c r="AG11" s="43"/>
      <c r="AH11" s="43"/>
      <c r="AI11" s="45"/>
      <c r="AJ11" s="43"/>
      <c r="AK11" s="43"/>
      <c r="AL11" s="43"/>
      <c r="AM11" s="557"/>
      <c r="AN11" s="92"/>
      <c r="AO11" s="626"/>
      <c r="AP11" s="627"/>
      <c r="AQ11" s="647"/>
      <c r="AR11" s="647"/>
      <c r="AS11" s="90"/>
      <c r="AT11" s="91"/>
      <c r="AU11" s="43"/>
      <c r="AV11" s="43"/>
      <c r="AW11" s="43"/>
      <c r="AX11" s="43"/>
      <c r="AY11" s="447"/>
      <c r="AZ11" s="47"/>
      <c r="BA11" s="48"/>
      <c r="BB11" s="48"/>
      <c r="BC11" s="49"/>
      <c r="BD11" s="35"/>
      <c r="BE11" s="36"/>
    </row>
    <row r="12" spans="1:57" x14ac:dyDescent="0.25">
      <c r="A12" s="50" t="s">
        <v>148</v>
      </c>
      <c r="B12" s="51" t="s">
        <v>149</v>
      </c>
      <c r="C12" s="676" t="s">
        <v>150</v>
      </c>
      <c r="D12" s="733">
        <v>19.559999999999999</v>
      </c>
      <c r="E12" s="676" t="s">
        <v>298</v>
      </c>
      <c r="F12" s="733">
        <v>19.22</v>
      </c>
      <c r="G12" s="804" t="s">
        <v>372</v>
      </c>
      <c r="H12" s="843">
        <v>19.149999999999999</v>
      </c>
      <c r="I12" s="804" t="s">
        <v>491</v>
      </c>
      <c r="J12" s="843">
        <v>18.21</v>
      </c>
      <c r="K12" s="532"/>
      <c r="L12" s="185"/>
      <c r="M12" s="185"/>
      <c r="N12" s="185"/>
      <c r="O12" s="914" t="s">
        <v>678</v>
      </c>
      <c r="P12" s="928">
        <v>26.37</v>
      </c>
      <c r="Q12" s="914" t="s">
        <v>681</v>
      </c>
      <c r="R12" s="364">
        <v>25.72</v>
      </c>
      <c r="S12" s="19"/>
      <c r="T12" s="19"/>
      <c r="U12" s="914" t="s">
        <v>777</v>
      </c>
      <c r="V12" s="364">
        <v>25.84</v>
      </c>
      <c r="W12" s="914" t="s">
        <v>778</v>
      </c>
      <c r="X12" s="928">
        <v>25.8</v>
      </c>
      <c r="Y12" s="56"/>
      <c r="Z12" s="364"/>
      <c r="AA12" s="264"/>
      <c r="AB12" s="551"/>
      <c r="AC12" s="1010" t="s">
        <v>820</v>
      </c>
      <c r="AD12" s="1012">
        <v>22.76</v>
      </c>
      <c r="AE12" s="1010" t="s">
        <v>824</v>
      </c>
      <c r="AF12" s="1012">
        <v>22.83</v>
      </c>
      <c r="AG12" s="1082" t="s">
        <v>927</v>
      </c>
      <c r="AH12" s="490">
        <v>19.21</v>
      </c>
      <c r="AI12" s="64"/>
      <c r="AJ12" s="65"/>
      <c r="AK12" s="16"/>
      <c r="AL12" s="17"/>
      <c r="AM12" s="65"/>
      <c r="AN12" s="65"/>
      <c r="AO12" s="628"/>
      <c r="AP12" s="628"/>
      <c r="AQ12" s="648"/>
      <c r="AR12" s="648"/>
      <c r="AS12" s="65"/>
      <c r="AT12" s="65"/>
      <c r="AU12" s="18"/>
      <c r="AV12" s="19"/>
      <c r="AW12" s="19"/>
      <c r="AX12" s="19"/>
      <c r="AY12" s="427">
        <f>D12+F12+H12+J12+P12+R12</f>
        <v>128.23000000000002</v>
      </c>
      <c r="AZ12" s="1231">
        <f>D12+F12+H12+P12+R12+V12+X12+AD12+AF12+AH12</f>
        <v>226.46</v>
      </c>
      <c r="BA12" s="502"/>
      <c r="BB12" s="502"/>
      <c r="BC12" s="455"/>
      <c r="BD12" s="50" t="s">
        <v>148</v>
      </c>
      <c r="BE12" s="51" t="s">
        <v>149</v>
      </c>
    </row>
    <row r="13" spans="1:57" x14ac:dyDescent="0.25">
      <c r="A13" s="662" t="s">
        <v>84</v>
      </c>
      <c r="B13" s="22"/>
      <c r="C13" s="23"/>
      <c r="D13" s="24"/>
      <c r="E13" s="759"/>
      <c r="F13" s="759"/>
      <c r="G13" s="25"/>
      <c r="H13" s="25"/>
      <c r="I13" s="25"/>
      <c r="J13" s="66"/>
      <c r="K13" s="533"/>
      <c r="L13" s="481"/>
      <c r="M13" s="481"/>
      <c r="N13" s="481"/>
      <c r="O13" s="67"/>
      <c r="P13" s="26"/>
      <c r="Q13" s="26"/>
      <c r="R13" s="69"/>
      <c r="S13" s="29"/>
      <c r="T13" s="29"/>
      <c r="U13" s="82"/>
      <c r="V13" s="519"/>
      <c r="W13" s="26"/>
      <c r="X13" s="70"/>
      <c r="Y13" s="26"/>
      <c r="Z13" s="1002"/>
      <c r="AA13" s="82"/>
      <c r="AB13" s="69"/>
      <c r="AC13" s="587"/>
      <c r="AD13" s="587"/>
      <c r="AE13" s="587"/>
      <c r="AF13" s="587"/>
      <c r="AG13" s="31"/>
      <c r="AH13" s="31"/>
      <c r="AI13" s="30"/>
      <c r="AJ13" s="31"/>
      <c r="AK13" s="31"/>
      <c r="AL13" s="31"/>
      <c r="AM13" s="31"/>
      <c r="AN13" s="31"/>
      <c r="AO13" s="629"/>
      <c r="AP13" s="629"/>
      <c r="AQ13" s="649"/>
      <c r="AR13" s="649"/>
      <c r="AS13" s="31"/>
      <c r="AT13" s="31"/>
      <c r="AU13" s="31"/>
      <c r="AV13" s="31"/>
      <c r="AW13" s="65"/>
      <c r="AX13" s="65"/>
      <c r="AY13" s="427"/>
      <c r="AZ13" s="72"/>
      <c r="BA13" s="72"/>
      <c r="BB13" s="72"/>
      <c r="BC13" s="34"/>
      <c r="BD13" s="662" t="s">
        <v>84</v>
      </c>
      <c r="BE13" s="22"/>
    </row>
    <row r="14" spans="1:57" ht="15.75" thickBot="1" x14ac:dyDescent="0.3">
      <c r="A14" s="73"/>
      <c r="B14" s="36"/>
      <c r="C14" s="37"/>
      <c r="D14" s="38"/>
      <c r="E14" s="761"/>
      <c r="F14" s="761"/>
      <c r="G14" s="39"/>
      <c r="H14" s="39"/>
      <c r="I14" s="39"/>
      <c r="J14" s="39"/>
      <c r="K14" s="531"/>
      <c r="L14" s="43"/>
      <c r="M14" s="43"/>
      <c r="N14" s="43"/>
      <c r="O14" s="40"/>
      <c r="P14" s="74"/>
      <c r="Q14" s="74"/>
      <c r="R14" s="74"/>
      <c r="S14" s="78"/>
      <c r="T14" s="78"/>
      <c r="U14" s="74"/>
      <c r="V14" s="74"/>
      <c r="W14" s="40"/>
      <c r="X14" s="76"/>
      <c r="Y14" s="40"/>
      <c r="Z14" s="1004"/>
      <c r="AA14" s="40"/>
      <c r="AB14" s="40"/>
      <c r="AC14" s="589"/>
      <c r="AD14" s="589"/>
      <c r="AE14" s="589"/>
      <c r="AF14" s="589"/>
      <c r="AG14" s="43"/>
      <c r="AH14" s="43"/>
      <c r="AI14" s="45"/>
      <c r="AJ14" s="78"/>
      <c r="AK14" s="78"/>
      <c r="AL14" s="78"/>
      <c r="AM14" s="78"/>
      <c r="AN14" s="78"/>
      <c r="AO14" s="630"/>
      <c r="AP14" s="630"/>
      <c r="AQ14" s="650"/>
      <c r="AR14" s="650"/>
      <c r="AS14" s="78"/>
      <c r="AT14" s="78"/>
      <c r="AU14" s="78"/>
      <c r="AV14" s="78"/>
      <c r="AW14" s="78"/>
      <c r="AX14" s="78"/>
      <c r="AY14" s="447"/>
      <c r="AZ14" s="48"/>
      <c r="BA14" s="48"/>
      <c r="BB14" s="48"/>
      <c r="BC14" s="49"/>
      <c r="BD14" s="73"/>
      <c r="BE14" s="36"/>
    </row>
    <row r="15" spans="1:57" x14ac:dyDescent="0.25">
      <c r="A15" s="79" t="s">
        <v>151</v>
      </c>
      <c r="B15" s="51" t="s">
        <v>152</v>
      </c>
      <c r="C15" s="675" t="s">
        <v>153</v>
      </c>
      <c r="D15" s="734">
        <v>19.5</v>
      </c>
      <c r="E15" s="676" t="s">
        <v>299</v>
      </c>
      <c r="F15" s="765">
        <v>19.03</v>
      </c>
      <c r="G15" s="804" t="s">
        <v>375</v>
      </c>
      <c r="H15" s="843">
        <v>18.440000000000001</v>
      </c>
      <c r="I15" s="804" t="s">
        <v>490</v>
      </c>
      <c r="J15" s="843">
        <v>19.04</v>
      </c>
      <c r="K15" s="888" t="s">
        <v>607</v>
      </c>
      <c r="L15" s="490">
        <v>20.03</v>
      </c>
      <c r="M15" s="490"/>
      <c r="N15" s="490"/>
      <c r="O15" s="914" t="s">
        <v>677</v>
      </c>
      <c r="P15" s="364">
        <v>26.66</v>
      </c>
      <c r="Q15" s="914" t="s">
        <v>680</v>
      </c>
      <c r="R15" s="364">
        <v>26.42</v>
      </c>
      <c r="S15" s="17"/>
      <c r="T15" s="17"/>
      <c r="U15" s="914" t="s">
        <v>779</v>
      </c>
      <c r="V15" s="364">
        <v>25.51</v>
      </c>
      <c r="W15" s="914" t="s">
        <v>780</v>
      </c>
      <c r="X15" s="928">
        <v>26.09</v>
      </c>
      <c r="Y15" s="914" t="s">
        <v>802</v>
      </c>
      <c r="Z15" s="364">
        <v>26.89</v>
      </c>
      <c r="AA15" s="914" t="s">
        <v>800</v>
      </c>
      <c r="AB15" s="364">
        <v>27.42</v>
      </c>
      <c r="AC15" s="1010" t="s">
        <v>821</v>
      </c>
      <c r="AD15" s="1012">
        <v>22.71</v>
      </c>
      <c r="AE15" s="1010" t="s">
        <v>823</v>
      </c>
      <c r="AF15" s="1062">
        <v>23.09</v>
      </c>
      <c r="AG15" s="1082" t="s">
        <v>458</v>
      </c>
      <c r="AH15" s="490">
        <v>19.71</v>
      </c>
      <c r="AI15" s="1082" t="s">
        <v>931</v>
      </c>
      <c r="AJ15" s="490">
        <v>19.260000000000002</v>
      </c>
      <c r="AK15" s="18"/>
      <c r="AL15" s="19"/>
      <c r="AM15" s="16"/>
      <c r="AN15" s="19"/>
      <c r="AO15" s="631"/>
      <c r="AP15" s="632"/>
      <c r="AQ15" s="651"/>
      <c r="AR15" s="652"/>
      <c r="AS15" s="17"/>
      <c r="AT15" s="17"/>
      <c r="AU15" s="16"/>
      <c r="AV15" s="17"/>
      <c r="AW15" s="17"/>
      <c r="AX15" s="17"/>
      <c r="AY15" s="427">
        <f>D15+F15+H15+J15+L15+P15+R15</f>
        <v>149.12</v>
      </c>
      <c r="AZ15" s="1231">
        <f>L15+P15+R15+V15+X15+Z15+AB15+AD15+AF15+AH15</f>
        <v>244.53000000000006</v>
      </c>
      <c r="BA15" s="501"/>
      <c r="BB15" s="501"/>
      <c r="BC15" s="455"/>
      <c r="BD15" s="79" t="s">
        <v>151</v>
      </c>
      <c r="BE15" s="51" t="s">
        <v>152</v>
      </c>
    </row>
    <row r="16" spans="1:57" x14ac:dyDescent="0.25">
      <c r="A16" s="662" t="s">
        <v>82</v>
      </c>
      <c r="B16" s="22"/>
      <c r="C16" s="23"/>
      <c r="D16" s="24"/>
      <c r="E16" s="759"/>
      <c r="F16" s="759"/>
      <c r="G16" s="25"/>
      <c r="H16" s="25"/>
      <c r="I16" s="25"/>
      <c r="J16" s="25"/>
      <c r="K16" s="555"/>
      <c r="L16" s="29"/>
      <c r="M16" s="29"/>
      <c r="N16" s="29"/>
      <c r="O16" s="82"/>
      <c r="P16" s="69"/>
      <c r="Q16" s="26"/>
      <c r="R16" s="26"/>
      <c r="S16" s="31"/>
      <c r="T16" s="31"/>
      <c r="U16" s="26"/>
      <c r="V16" s="26"/>
      <c r="W16" s="26"/>
      <c r="X16" s="26"/>
      <c r="Y16" s="26"/>
      <c r="Z16" s="1002"/>
      <c r="AA16" s="82"/>
      <c r="AB16" s="69"/>
      <c r="AC16" s="587"/>
      <c r="AD16" s="587"/>
      <c r="AE16" s="594"/>
      <c r="AF16" s="595"/>
      <c r="AG16" s="31"/>
      <c r="AH16" s="31"/>
      <c r="AI16" s="30"/>
      <c r="AJ16" s="31"/>
      <c r="AK16" s="28"/>
      <c r="AL16" s="29"/>
      <c r="AM16" s="31"/>
      <c r="AN16" s="31"/>
      <c r="AO16" s="629"/>
      <c r="AP16" s="629"/>
      <c r="AQ16" s="649"/>
      <c r="AR16" s="649"/>
      <c r="AS16" s="31"/>
      <c r="AT16" s="31"/>
      <c r="AU16" s="31"/>
      <c r="AV16" s="31"/>
      <c r="AW16" s="65"/>
      <c r="AX16" s="65"/>
      <c r="AY16" s="427"/>
      <c r="AZ16" s="33"/>
      <c r="BA16" s="33"/>
      <c r="BB16" s="33"/>
      <c r="BC16" s="34"/>
      <c r="BD16" s="662" t="s">
        <v>82</v>
      </c>
      <c r="BE16" s="22"/>
    </row>
    <row r="17" spans="1:57" ht="15.75" thickBot="1" x14ac:dyDescent="0.3">
      <c r="A17" s="444"/>
      <c r="B17" s="36"/>
      <c r="C17" s="36"/>
      <c r="D17" s="83"/>
      <c r="E17" s="762"/>
      <c r="F17" s="766"/>
      <c r="G17" s="84"/>
      <c r="H17" s="39"/>
      <c r="I17" s="39"/>
      <c r="J17" s="39"/>
      <c r="K17" s="531"/>
      <c r="L17" s="43"/>
      <c r="M17" s="43"/>
      <c r="N17" s="43"/>
      <c r="O17" s="86"/>
      <c r="P17" s="85"/>
      <c r="Q17" s="40"/>
      <c r="R17" s="40"/>
      <c r="S17" s="43"/>
      <c r="T17" s="43"/>
      <c r="U17" s="40"/>
      <c r="V17" s="40"/>
      <c r="W17" s="40"/>
      <c r="X17" s="40"/>
      <c r="Y17" s="40"/>
      <c r="Z17" s="1004"/>
      <c r="AA17" s="40"/>
      <c r="AB17" s="40"/>
      <c r="AC17" s="589"/>
      <c r="AD17" s="589"/>
      <c r="AE17" s="598"/>
      <c r="AF17" s="599"/>
      <c r="AG17" s="43"/>
      <c r="AH17" s="43"/>
      <c r="AI17" s="45"/>
      <c r="AJ17" s="43"/>
      <c r="AK17" s="42"/>
      <c r="AL17" s="92"/>
      <c r="AM17" s="43"/>
      <c r="AN17" s="43"/>
      <c r="AO17" s="644"/>
      <c r="AP17" s="644"/>
      <c r="AQ17" s="647"/>
      <c r="AR17" s="647"/>
      <c r="AS17" s="43"/>
      <c r="AT17" s="43"/>
      <c r="AU17" s="43"/>
      <c r="AV17" s="43"/>
      <c r="AW17" s="43"/>
      <c r="AX17" s="43"/>
      <c r="AY17" s="46"/>
      <c r="AZ17" s="671"/>
      <c r="BA17" s="671"/>
      <c r="BB17" s="671"/>
      <c r="BC17" s="672"/>
      <c r="BD17" s="444"/>
      <c r="BE17" s="36"/>
    </row>
    <row r="18" spans="1:57" x14ac:dyDescent="0.25">
      <c r="A18" s="150" t="s">
        <v>154</v>
      </c>
      <c r="B18" s="2" t="s">
        <v>156</v>
      </c>
      <c r="C18" s="674" t="s">
        <v>296</v>
      </c>
      <c r="D18" s="735">
        <v>19.11</v>
      </c>
      <c r="E18" s="763" t="s">
        <v>300</v>
      </c>
      <c r="F18" s="735">
        <v>18.11</v>
      </c>
      <c r="G18" s="151"/>
      <c r="H18" s="151"/>
      <c r="I18" s="861" t="s">
        <v>493</v>
      </c>
      <c r="J18" s="735">
        <v>0</v>
      </c>
      <c r="K18" s="889" t="s">
        <v>608</v>
      </c>
      <c r="L18" s="890">
        <v>18.559999999999999</v>
      </c>
      <c r="M18" s="890"/>
      <c r="N18" s="890"/>
      <c r="O18" s="153"/>
      <c r="P18" s="152"/>
      <c r="Q18" s="102"/>
      <c r="R18" s="102"/>
      <c r="S18" s="106"/>
      <c r="T18" s="106"/>
      <c r="U18" s="102"/>
      <c r="V18" s="102"/>
      <c r="W18" s="102"/>
      <c r="X18" s="102"/>
      <c r="Y18" s="102"/>
      <c r="Z18" s="1005"/>
      <c r="AA18" s="102"/>
      <c r="AB18" s="102"/>
      <c r="AC18" s="603"/>
      <c r="AD18" s="603"/>
      <c r="AE18" s="603"/>
      <c r="AF18" s="603"/>
      <c r="AG18" s="106"/>
      <c r="AH18" s="106"/>
      <c r="AI18" s="105"/>
      <c r="AJ18" s="106"/>
      <c r="AK18" s="106"/>
      <c r="AL18" s="106"/>
      <c r="AM18" s="106"/>
      <c r="AN18" s="106"/>
      <c r="AO18" s="636"/>
      <c r="AP18" s="636"/>
      <c r="AQ18" s="654"/>
      <c r="AR18" s="654"/>
      <c r="AS18" s="106"/>
      <c r="AT18" s="106"/>
      <c r="AU18" s="106"/>
      <c r="AV18" s="106"/>
      <c r="AW18" s="106"/>
      <c r="AX18" s="65"/>
      <c r="AY18" s="427">
        <f>D18+F18+J18+L18</f>
        <v>55.78</v>
      </c>
      <c r="AZ18" s="670">
        <v>55.78</v>
      </c>
      <c r="BA18" s="669"/>
      <c r="BB18" s="669"/>
      <c r="BC18" s="670"/>
      <c r="BD18" s="150" t="s">
        <v>154</v>
      </c>
      <c r="BE18" s="2" t="s">
        <v>156</v>
      </c>
    </row>
    <row r="19" spans="1:57" x14ac:dyDescent="0.25">
      <c r="A19" s="673" t="s">
        <v>155</v>
      </c>
      <c r="B19" s="116"/>
      <c r="C19" s="116"/>
      <c r="D19" s="121"/>
      <c r="E19" s="120"/>
      <c r="F19" s="767"/>
      <c r="G19" s="120"/>
      <c r="H19" s="139"/>
      <c r="I19" s="120"/>
      <c r="J19" s="121"/>
      <c r="K19" s="539"/>
      <c r="L19" s="523"/>
      <c r="M19" s="523"/>
      <c r="N19" s="523"/>
      <c r="O19" s="122"/>
      <c r="P19" s="123"/>
      <c r="Q19" s="140"/>
      <c r="R19" s="140"/>
      <c r="S19" s="141"/>
      <c r="T19" s="141"/>
      <c r="U19" s="140"/>
      <c r="V19" s="140"/>
      <c r="W19" s="122"/>
      <c r="X19" s="123"/>
      <c r="Y19" s="140"/>
      <c r="Z19" s="1003"/>
      <c r="AA19" s="122"/>
      <c r="AB19" s="123"/>
      <c r="AC19" s="588"/>
      <c r="AD19" s="588"/>
      <c r="AE19" s="596"/>
      <c r="AF19" s="597"/>
      <c r="AG19" s="141"/>
      <c r="AH19" s="141"/>
      <c r="AI19" s="142"/>
      <c r="AJ19" s="141"/>
      <c r="AK19" s="270"/>
      <c r="AL19" s="271"/>
      <c r="AM19" s="141"/>
      <c r="AN19" s="141"/>
      <c r="AO19" s="633"/>
      <c r="AP19" s="633"/>
      <c r="AQ19" s="623"/>
      <c r="AR19" s="623"/>
      <c r="AS19" s="141"/>
      <c r="AT19" s="141"/>
      <c r="AU19" s="141"/>
      <c r="AV19" s="141"/>
      <c r="AW19" s="141"/>
      <c r="AX19" s="31"/>
      <c r="AY19" s="427"/>
      <c r="AZ19" s="441"/>
      <c r="BA19" s="441"/>
      <c r="BB19" s="441"/>
      <c r="BC19" s="146"/>
      <c r="BD19" s="673" t="s">
        <v>155</v>
      </c>
      <c r="BE19" s="116"/>
    </row>
    <row r="20" spans="1:57" ht="15.75" thickBot="1" x14ac:dyDescent="0.3">
      <c r="A20" s="73"/>
      <c r="B20" s="36"/>
      <c r="C20" s="36"/>
      <c r="D20" s="83"/>
      <c r="E20" s="84"/>
      <c r="F20" s="83"/>
      <c r="G20" s="84"/>
      <c r="H20" s="83"/>
      <c r="I20" s="84"/>
      <c r="J20" s="83"/>
      <c r="K20" s="534"/>
      <c r="L20" s="92"/>
      <c r="M20" s="92"/>
      <c r="N20" s="92"/>
      <c r="O20" s="40"/>
      <c r="P20" s="40"/>
      <c r="Q20" s="40"/>
      <c r="R20" s="40"/>
      <c r="S20" s="43"/>
      <c r="T20" s="43"/>
      <c r="U20" s="86"/>
      <c r="V20" s="85"/>
      <c r="W20" s="40"/>
      <c r="X20" s="40"/>
      <c r="Y20" s="40"/>
      <c r="Z20" s="1004"/>
      <c r="AA20" s="86"/>
      <c r="AB20" s="85"/>
      <c r="AC20" s="589"/>
      <c r="AD20" s="589"/>
      <c r="AE20" s="598"/>
      <c r="AF20" s="599"/>
      <c r="AG20" s="42"/>
      <c r="AH20" s="92"/>
      <c r="AI20" s="42"/>
      <c r="AJ20" s="89"/>
      <c r="AK20" s="42"/>
      <c r="AL20" s="92"/>
      <c r="AM20" s="43"/>
      <c r="AN20" s="43"/>
      <c r="AO20" s="634"/>
      <c r="AP20" s="635"/>
      <c r="AQ20" s="653"/>
      <c r="AR20" s="627"/>
      <c r="AS20" s="92"/>
      <c r="AT20" s="92"/>
      <c r="AU20" s="42"/>
      <c r="AV20" s="92"/>
      <c r="AW20" s="92"/>
      <c r="AX20" s="92"/>
      <c r="AY20" s="46"/>
      <c r="AZ20" s="48"/>
      <c r="BA20" s="48"/>
      <c r="BB20" s="48"/>
      <c r="BC20" s="49"/>
      <c r="BD20" s="73"/>
      <c r="BE20" s="36"/>
    </row>
    <row r="21" spans="1:57" x14ac:dyDescent="0.25">
      <c r="A21" s="93"/>
      <c r="B21" s="2"/>
      <c r="C21" s="402"/>
      <c r="D21" s="421"/>
      <c r="E21" s="410"/>
      <c r="F21" s="95"/>
      <c r="G21" s="96"/>
      <c r="H21" s="95"/>
      <c r="I21" s="96"/>
      <c r="J21" s="95"/>
      <c r="K21" s="540"/>
      <c r="L21" s="346"/>
      <c r="M21" s="346"/>
      <c r="N21" s="346"/>
      <c r="O21" s="153"/>
      <c r="P21" s="152"/>
      <c r="Q21" s="98"/>
      <c r="R21" s="99"/>
      <c r="S21" s="104"/>
      <c r="T21" s="104"/>
      <c r="U21" s="153"/>
      <c r="V21" s="520"/>
      <c r="W21" s="102"/>
      <c r="X21" s="102"/>
      <c r="Y21" s="153"/>
      <c r="Z21" s="367"/>
      <c r="AA21" s="99"/>
      <c r="AB21" s="99"/>
      <c r="AC21" s="600"/>
      <c r="AD21" s="600"/>
      <c r="AE21" s="601"/>
      <c r="AF21" s="600"/>
      <c r="AG21" s="106"/>
      <c r="AH21" s="106"/>
      <c r="AI21" s="105"/>
      <c r="AJ21" s="106"/>
      <c r="AK21" s="103"/>
      <c r="AL21" s="104"/>
      <c r="AM21" s="106"/>
      <c r="AN21" s="106"/>
      <c r="AO21" s="636"/>
      <c r="AP21" s="636"/>
      <c r="AQ21" s="654"/>
      <c r="AR21" s="654"/>
      <c r="AS21" s="106"/>
      <c r="AT21" s="106"/>
      <c r="AU21" s="106"/>
      <c r="AV21" s="106"/>
      <c r="AW21" s="106"/>
      <c r="AX21" s="106"/>
      <c r="AY21" s="427"/>
      <c r="AZ21" s="107"/>
      <c r="BA21" s="498"/>
      <c r="BB21" s="500"/>
      <c r="BC21" s="498"/>
      <c r="BD21" s="93"/>
      <c r="BE21" s="2"/>
    </row>
    <row r="22" spans="1:57" x14ac:dyDescent="0.25">
      <c r="A22" s="378"/>
      <c r="B22" s="22"/>
      <c r="C22" s="109"/>
      <c r="D22" s="110"/>
      <c r="E22" s="111"/>
      <c r="F22" s="111"/>
      <c r="G22" s="111"/>
      <c r="H22" s="111"/>
      <c r="I22" s="111"/>
      <c r="J22" s="111"/>
      <c r="K22" s="28"/>
      <c r="L22" s="29"/>
      <c r="M22" s="29"/>
      <c r="N22" s="29"/>
      <c r="O22" s="26"/>
      <c r="P22" s="82"/>
      <c r="Q22" s="82"/>
      <c r="R22" s="82"/>
      <c r="S22" s="28"/>
      <c r="T22" s="28"/>
      <c r="U22" s="82"/>
      <c r="V22" s="519"/>
      <c r="W22" s="26"/>
      <c r="X22" s="26"/>
      <c r="Y22" s="26"/>
      <c r="Z22" s="26"/>
      <c r="AA22" s="26"/>
      <c r="AB22" s="26"/>
      <c r="AC22" s="587"/>
      <c r="AD22" s="587"/>
      <c r="AE22" s="587"/>
      <c r="AF22" s="587"/>
      <c r="AG22" s="28"/>
      <c r="AH22" s="31"/>
      <c r="AI22" s="30"/>
      <c r="AJ22" s="31"/>
      <c r="AK22" s="31"/>
      <c r="AL22" s="31"/>
      <c r="AM22" s="31"/>
      <c r="AN22" s="31"/>
      <c r="AO22" s="629"/>
      <c r="AP22" s="629"/>
      <c r="AQ22" s="649"/>
      <c r="AR22" s="649"/>
      <c r="AS22" s="31"/>
      <c r="AT22" s="31"/>
      <c r="AU22" s="31"/>
      <c r="AV22" s="31"/>
      <c r="AW22" s="31"/>
      <c r="AX22" s="31"/>
      <c r="AY22" s="427"/>
      <c r="AZ22" s="72"/>
      <c r="BA22" s="72"/>
      <c r="BB22" s="72"/>
      <c r="BC22" s="114"/>
      <c r="BD22" s="378"/>
      <c r="BE22" s="22"/>
    </row>
    <row r="23" spans="1:57" x14ac:dyDescent="0.25">
      <c r="A23" s="442"/>
      <c r="B23" s="116"/>
      <c r="C23" s="116"/>
      <c r="D23" s="448"/>
      <c r="E23" s="120"/>
      <c r="F23" s="121"/>
      <c r="G23" s="139"/>
      <c r="H23" s="139"/>
      <c r="I23" s="139"/>
      <c r="J23" s="139"/>
      <c r="K23" s="537"/>
      <c r="L23" s="141"/>
      <c r="M23" s="141"/>
      <c r="N23" s="141"/>
      <c r="O23" s="140"/>
      <c r="P23" s="122"/>
      <c r="Q23" s="122"/>
      <c r="R23" s="122"/>
      <c r="S23" s="270"/>
      <c r="T23" s="270"/>
      <c r="U23" s="122"/>
      <c r="V23" s="122"/>
      <c r="W23" s="122"/>
      <c r="X23" s="480"/>
      <c r="Y23" s="140"/>
      <c r="Z23" s="140"/>
      <c r="AA23" s="140"/>
      <c r="AB23" s="140"/>
      <c r="AC23" s="588"/>
      <c r="AD23" s="588"/>
      <c r="AE23" s="588"/>
      <c r="AF23" s="588"/>
      <c r="AG23" s="270"/>
      <c r="AH23" s="141"/>
      <c r="AI23" s="142"/>
      <c r="AJ23" s="141"/>
      <c r="AK23" s="141"/>
      <c r="AL23" s="141"/>
      <c r="AM23" s="141"/>
      <c r="AN23" s="141"/>
      <c r="AO23" s="633"/>
      <c r="AP23" s="633"/>
      <c r="AQ23" s="623"/>
      <c r="AR23" s="623"/>
      <c r="AS23" s="141"/>
      <c r="AT23" s="141"/>
      <c r="AU23" s="141"/>
      <c r="AV23" s="141"/>
      <c r="AW23" s="106"/>
      <c r="AX23" s="106"/>
      <c r="AY23" s="427"/>
      <c r="AZ23" s="145"/>
      <c r="BA23" s="145"/>
      <c r="BB23" s="145"/>
      <c r="BC23" s="136"/>
      <c r="BD23" s="442"/>
      <c r="BE23" s="116"/>
    </row>
    <row r="24" spans="1:57" x14ac:dyDescent="0.25">
      <c r="A24" s="442"/>
      <c r="B24" s="116"/>
      <c r="C24" s="117"/>
      <c r="D24" s="138"/>
      <c r="E24" s="139"/>
      <c r="F24" s="139"/>
      <c r="G24" s="139"/>
      <c r="H24" s="139"/>
      <c r="I24" s="139"/>
      <c r="J24" s="139"/>
      <c r="K24" s="537"/>
      <c r="L24" s="141"/>
      <c r="M24" s="141"/>
      <c r="N24" s="141"/>
      <c r="O24" s="140"/>
      <c r="P24" s="122"/>
      <c r="Q24" s="122"/>
      <c r="R24" s="122"/>
      <c r="S24" s="270"/>
      <c r="T24" s="270"/>
      <c r="U24" s="122"/>
      <c r="V24" s="122"/>
      <c r="W24" s="140"/>
      <c r="X24" s="140"/>
      <c r="Y24" s="140"/>
      <c r="Z24" s="140"/>
      <c r="AA24" s="140"/>
      <c r="AB24" s="140"/>
      <c r="AC24" s="588"/>
      <c r="AD24" s="588"/>
      <c r="AE24" s="588"/>
      <c r="AF24" s="588"/>
      <c r="AG24" s="270"/>
      <c r="AH24" s="141"/>
      <c r="AI24" s="142"/>
      <c r="AJ24" s="141"/>
      <c r="AK24" s="141"/>
      <c r="AL24" s="141"/>
      <c r="AM24" s="141"/>
      <c r="AN24" s="141"/>
      <c r="AO24" s="633"/>
      <c r="AP24" s="633"/>
      <c r="AQ24" s="623"/>
      <c r="AR24" s="623"/>
      <c r="AS24" s="141"/>
      <c r="AT24" s="141"/>
      <c r="AU24" s="141"/>
      <c r="AV24" s="141"/>
      <c r="AW24" s="141"/>
      <c r="AX24" s="31"/>
      <c r="AY24" s="427"/>
      <c r="AZ24" s="145"/>
      <c r="BA24" s="145"/>
      <c r="BB24" s="145"/>
      <c r="BC24" s="136"/>
      <c r="BD24" s="442"/>
      <c r="BE24" s="116"/>
    </row>
    <row r="25" spans="1:57" ht="15.75" thickBot="1" x14ac:dyDescent="0.3">
      <c r="A25" s="73"/>
      <c r="B25" s="36"/>
      <c r="C25" s="37"/>
      <c r="D25" s="38"/>
      <c r="E25" s="39"/>
      <c r="F25" s="39"/>
      <c r="G25" s="39"/>
      <c r="H25" s="39"/>
      <c r="I25" s="84"/>
      <c r="J25" s="83"/>
      <c r="K25" s="534"/>
      <c r="L25" s="92"/>
      <c r="M25" s="92"/>
      <c r="N25" s="92"/>
      <c r="O25" s="86"/>
      <c r="P25" s="85"/>
      <c r="Q25" s="86"/>
      <c r="R25" s="86"/>
      <c r="S25" s="42"/>
      <c r="T25" s="42"/>
      <c r="U25" s="86"/>
      <c r="V25" s="85"/>
      <c r="W25" s="86"/>
      <c r="X25" s="576"/>
      <c r="Y25" s="86"/>
      <c r="Z25" s="85"/>
      <c r="AA25" s="85"/>
      <c r="AB25" s="85"/>
      <c r="AC25" s="599"/>
      <c r="AD25" s="599"/>
      <c r="AE25" s="599"/>
      <c r="AF25" s="599"/>
      <c r="AG25" s="43"/>
      <c r="AH25" s="43"/>
      <c r="AI25" s="45"/>
      <c r="AJ25" s="78"/>
      <c r="AK25" s="78"/>
      <c r="AL25" s="78"/>
      <c r="AM25" s="78"/>
      <c r="AN25" s="78"/>
      <c r="AO25" s="630"/>
      <c r="AP25" s="630"/>
      <c r="AQ25" s="650"/>
      <c r="AR25" s="650"/>
      <c r="AS25" s="78"/>
      <c r="AT25" s="78"/>
      <c r="AU25" s="78"/>
      <c r="AV25" s="78"/>
      <c r="AW25" s="78"/>
      <c r="AX25" s="78"/>
      <c r="AY25" s="447"/>
      <c r="AZ25" s="48"/>
      <c r="BA25" s="48"/>
      <c r="BB25" s="48"/>
      <c r="BC25" s="49"/>
      <c r="BD25" s="73"/>
      <c r="BE25" s="36"/>
    </row>
    <row r="26" spans="1:57" x14ac:dyDescent="0.25">
      <c r="A26" s="115" t="s">
        <v>157</v>
      </c>
      <c r="B26" s="116" t="s">
        <v>160</v>
      </c>
      <c r="C26" s="679" t="s">
        <v>158</v>
      </c>
      <c r="D26" s="736">
        <v>13.51</v>
      </c>
      <c r="E26" s="679" t="s">
        <v>301</v>
      </c>
      <c r="F26" s="795">
        <v>13.49</v>
      </c>
      <c r="G26" s="805" t="s">
        <v>378</v>
      </c>
      <c r="H26" s="736">
        <v>13.61</v>
      </c>
      <c r="I26" s="679" t="s">
        <v>495</v>
      </c>
      <c r="J26" s="736">
        <v>13.54</v>
      </c>
      <c r="K26" s="885" t="s">
        <v>590</v>
      </c>
      <c r="L26" s="545">
        <v>13.97</v>
      </c>
      <c r="M26" s="545"/>
      <c r="N26" s="545"/>
      <c r="O26" s="915" t="s">
        <v>683</v>
      </c>
      <c r="P26" s="929">
        <v>18.84</v>
      </c>
      <c r="Q26" s="915" t="s">
        <v>691</v>
      </c>
      <c r="R26" s="934">
        <v>19.02</v>
      </c>
      <c r="S26" s="523"/>
      <c r="T26" s="523"/>
      <c r="U26" s="122"/>
      <c r="V26" s="123"/>
      <c r="W26" s="125"/>
      <c r="X26" s="126"/>
      <c r="Y26" s="577"/>
      <c r="Z26" s="131"/>
      <c r="AA26" s="131"/>
      <c r="AB26" s="131"/>
      <c r="AC26" s="602"/>
      <c r="AD26" s="602"/>
      <c r="AE26" s="602"/>
      <c r="AF26" s="602"/>
      <c r="AG26" s="270"/>
      <c r="AH26" s="271"/>
      <c r="AI26" s="270"/>
      <c r="AJ26" s="271"/>
      <c r="AK26" s="127"/>
      <c r="AL26" s="128"/>
      <c r="AM26" s="270"/>
      <c r="AN26" s="271"/>
      <c r="AO26" s="622"/>
      <c r="AP26" s="624"/>
      <c r="AQ26" s="622"/>
      <c r="AR26" s="624"/>
      <c r="AS26" s="270"/>
      <c r="AT26" s="271"/>
      <c r="AU26" s="345"/>
      <c r="AV26" s="493"/>
      <c r="AW26" s="345"/>
      <c r="AX26" s="493"/>
      <c r="AY26" s="427">
        <f>H28+L26+L28+P26+P28+R26+R28+AR28+AR29+AR30</f>
        <v>190.82999999999998</v>
      </c>
      <c r="AZ26" s="1232">
        <f>P26+P28+R26+R28+V28+X28+AD28+AR28+AR29+AR30</f>
        <v>203.57999999999998</v>
      </c>
      <c r="BA26" s="499"/>
      <c r="BB26" s="499"/>
      <c r="BC26" s="499"/>
      <c r="BD26" s="115" t="s">
        <v>157</v>
      </c>
      <c r="BE26" s="116" t="s">
        <v>160</v>
      </c>
    </row>
    <row r="27" spans="1:57" x14ac:dyDescent="0.25">
      <c r="A27" s="678" t="s">
        <v>159</v>
      </c>
      <c r="B27" s="116"/>
      <c r="C27" s="117"/>
      <c r="D27" s="737"/>
      <c r="E27" s="737"/>
      <c r="F27" s="737"/>
      <c r="G27" s="139"/>
      <c r="H27" s="737"/>
      <c r="I27" s="679"/>
      <c r="J27" s="736"/>
      <c r="K27" s="539"/>
      <c r="L27" s="545"/>
      <c r="M27" s="545"/>
      <c r="N27" s="545"/>
      <c r="O27" s="140"/>
      <c r="P27" s="915"/>
      <c r="Q27" s="122"/>
      <c r="R27" s="915"/>
      <c r="S27" s="270"/>
      <c r="T27" s="270"/>
      <c r="U27" s="122"/>
      <c r="V27" s="123"/>
      <c r="W27" s="122"/>
      <c r="X27" s="140"/>
      <c r="Y27" s="140"/>
      <c r="Z27" s="140"/>
      <c r="AA27" s="140"/>
      <c r="AB27" s="140"/>
      <c r="AC27" s="588"/>
      <c r="AD27" s="588"/>
      <c r="AE27" s="588"/>
      <c r="AF27" s="588"/>
      <c r="AG27" s="270"/>
      <c r="AH27" s="271"/>
      <c r="AI27" s="270"/>
      <c r="AJ27" s="271"/>
      <c r="AK27" s="144"/>
      <c r="AL27" s="144"/>
      <c r="AM27" s="270"/>
      <c r="AN27" s="523"/>
      <c r="AO27" s="622"/>
      <c r="AP27" s="625"/>
      <c r="AQ27" s="622"/>
      <c r="AR27" s="625"/>
      <c r="AS27" s="270"/>
      <c r="AT27" s="523"/>
      <c r="AU27" s="270"/>
      <c r="AV27" s="524"/>
      <c r="AW27" s="270"/>
      <c r="AX27" s="524"/>
      <c r="AY27" s="427"/>
      <c r="AZ27" s="145"/>
      <c r="BA27" s="145"/>
      <c r="BB27" s="145"/>
      <c r="BC27" s="146"/>
      <c r="BD27" s="678" t="s">
        <v>159</v>
      </c>
      <c r="BE27" s="116"/>
    </row>
    <row r="28" spans="1:57" x14ac:dyDescent="0.25">
      <c r="A28" s="379"/>
      <c r="B28" s="116" t="s">
        <v>162</v>
      </c>
      <c r="C28" s="680" t="s">
        <v>161</v>
      </c>
      <c r="D28" s="736">
        <v>13.36</v>
      </c>
      <c r="E28" s="679" t="s">
        <v>302</v>
      </c>
      <c r="F28" s="736">
        <v>13.48</v>
      </c>
      <c r="G28" s="805" t="s">
        <v>377</v>
      </c>
      <c r="H28" s="736">
        <v>13.69</v>
      </c>
      <c r="I28" s="679" t="s">
        <v>494</v>
      </c>
      <c r="J28" s="736">
        <v>13.67</v>
      </c>
      <c r="K28" s="885" t="s">
        <v>589</v>
      </c>
      <c r="L28" s="545">
        <v>14.28</v>
      </c>
      <c r="M28" s="545"/>
      <c r="N28" s="545"/>
      <c r="O28" s="915" t="s">
        <v>682</v>
      </c>
      <c r="P28" s="929">
        <v>18.95</v>
      </c>
      <c r="Q28" s="915" t="s">
        <v>690</v>
      </c>
      <c r="R28" s="929">
        <v>19.09</v>
      </c>
      <c r="S28" s="270"/>
      <c r="T28" s="270"/>
      <c r="U28" s="915" t="s">
        <v>682</v>
      </c>
      <c r="V28" s="929">
        <v>18.95</v>
      </c>
      <c r="W28" s="915" t="s">
        <v>754</v>
      </c>
      <c r="X28" s="934">
        <v>19</v>
      </c>
      <c r="Y28" s="140"/>
      <c r="Z28" s="140"/>
      <c r="AA28" s="140"/>
      <c r="AB28" s="140"/>
      <c r="AC28" s="1023" t="s">
        <v>863</v>
      </c>
      <c r="AD28" s="1063">
        <v>16.739999999999998</v>
      </c>
      <c r="AE28" s="1023" t="s">
        <v>870</v>
      </c>
      <c r="AF28" s="1063">
        <v>16.420000000000002</v>
      </c>
      <c r="AG28" s="270"/>
      <c r="AH28" s="271"/>
      <c r="AI28" s="1222" t="s">
        <v>934</v>
      </c>
      <c r="AJ28" s="545">
        <v>13.81</v>
      </c>
      <c r="AK28" s="144"/>
      <c r="AL28" s="144"/>
      <c r="AM28" s="270"/>
      <c r="AN28" s="271"/>
      <c r="AO28" s="622"/>
      <c r="AP28" s="624"/>
      <c r="AQ28" s="622" t="s">
        <v>379</v>
      </c>
      <c r="AR28" s="625">
        <v>24.42</v>
      </c>
      <c r="AS28" s="270"/>
      <c r="AT28" s="523"/>
      <c r="AU28" s="270"/>
      <c r="AV28" s="523"/>
      <c r="AW28" s="270"/>
      <c r="AX28" s="523"/>
      <c r="AY28" s="427"/>
      <c r="AZ28" s="145"/>
      <c r="BA28" s="145"/>
      <c r="BB28" s="145"/>
      <c r="BC28" s="146"/>
      <c r="BD28" s="379"/>
      <c r="BE28" s="116" t="s">
        <v>162</v>
      </c>
    </row>
    <row r="29" spans="1:57" x14ac:dyDescent="0.25">
      <c r="A29" s="379"/>
      <c r="B29" s="116"/>
      <c r="C29" s="680"/>
      <c r="D29" s="736"/>
      <c r="E29" s="679"/>
      <c r="F29" s="736"/>
      <c r="G29" s="805"/>
      <c r="H29" s="736"/>
      <c r="I29" s="679"/>
      <c r="J29" s="736"/>
      <c r="K29" s="539"/>
      <c r="L29" s="545"/>
      <c r="M29" s="545"/>
      <c r="N29" s="545"/>
      <c r="O29" s="140"/>
      <c r="P29" s="915"/>
      <c r="Q29" s="122"/>
      <c r="R29" s="915"/>
      <c r="S29" s="270"/>
      <c r="T29" s="270"/>
      <c r="U29" s="122"/>
      <c r="V29" s="123"/>
      <c r="W29" s="122"/>
      <c r="X29" s="140"/>
      <c r="Y29" s="140"/>
      <c r="Z29" s="140"/>
      <c r="AA29" s="140"/>
      <c r="AB29" s="140"/>
      <c r="AC29" s="588"/>
      <c r="AD29" s="588"/>
      <c r="AE29" s="588"/>
      <c r="AF29" s="588"/>
      <c r="AG29" s="270"/>
      <c r="AH29" s="271"/>
      <c r="AI29" s="142"/>
      <c r="AJ29" s="143"/>
      <c r="AK29" s="144"/>
      <c r="AL29" s="144"/>
      <c r="AM29" s="270"/>
      <c r="AN29" s="271"/>
      <c r="AO29" s="622"/>
      <c r="AP29" s="624"/>
      <c r="AQ29" s="620" t="s">
        <v>474</v>
      </c>
      <c r="AR29" s="625">
        <v>23.93</v>
      </c>
      <c r="AS29" s="270"/>
      <c r="AT29" s="523"/>
      <c r="AU29" s="270"/>
      <c r="AV29" s="523"/>
      <c r="AW29" s="270"/>
      <c r="AX29" s="523"/>
      <c r="AY29" s="728"/>
      <c r="AZ29" s="145"/>
      <c r="BA29" s="145"/>
      <c r="BB29" s="145"/>
      <c r="BC29" s="146"/>
      <c r="BD29" s="379"/>
      <c r="BE29" s="116"/>
    </row>
    <row r="30" spans="1:57" ht="15.75" thickBot="1" x14ac:dyDescent="0.3">
      <c r="A30" s="444"/>
      <c r="B30" s="36"/>
      <c r="C30" s="37"/>
      <c r="D30" s="38"/>
      <c r="E30" s="39"/>
      <c r="F30" s="796"/>
      <c r="G30" s="39"/>
      <c r="H30" s="796"/>
      <c r="I30" s="862"/>
      <c r="J30" s="872"/>
      <c r="K30" s="534"/>
      <c r="L30" s="891"/>
      <c r="M30" s="891"/>
      <c r="N30" s="891"/>
      <c r="O30" s="40"/>
      <c r="P30" s="930"/>
      <c r="Q30" s="86"/>
      <c r="R30" s="930"/>
      <c r="S30" s="42"/>
      <c r="T30" s="42"/>
      <c r="U30" s="86"/>
      <c r="V30" s="85"/>
      <c r="W30" s="86"/>
      <c r="X30" s="40"/>
      <c r="Y30" s="40"/>
      <c r="Z30" s="40"/>
      <c r="AA30" s="40"/>
      <c r="AB30" s="40"/>
      <c r="AC30" s="589"/>
      <c r="AD30" s="589"/>
      <c r="AE30" s="589"/>
      <c r="AF30" s="589"/>
      <c r="AG30" s="43"/>
      <c r="AH30" s="43"/>
      <c r="AI30" s="45"/>
      <c r="AJ30" s="78"/>
      <c r="AK30" s="148"/>
      <c r="AL30" s="148"/>
      <c r="AM30" s="561"/>
      <c r="AN30" s="92"/>
      <c r="AO30" s="634"/>
      <c r="AP30" s="627"/>
      <c r="AQ30" s="626" t="s">
        <v>481</v>
      </c>
      <c r="AR30" s="730">
        <v>24.64</v>
      </c>
      <c r="AS30" s="42"/>
      <c r="AT30" s="518"/>
      <c r="AU30" s="42"/>
      <c r="AV30" s="518"/>
      <c r="AW30" s="42"/>
      <c r="AX30" s="518"/>
      <c r="AY30" s="447"/>
      <c r="AZ30" s="48"/>
      <c r="BA30" s="48"/>
      <c r="BB30" s="48"/>
      <c r="BC30" s="672"/>
      <c r="BD30" s="444"/>
      <c r="BE30" s="36"/>
    </row>
    <row r="31" spans="1:57" x14ac:dyDescent="0.25">
      <c r="A31" s="93" t="s">
        <v>163</v>
      </c>
      <c r="B31" s="2" t="s">
        <v>164</v>
      </c>
      <c r="C31" s="692" t="s">
        <v>167</v>
      </c>
      <c r="D31" s="738">
        <v>13.37</v>
      </c>
      <c r="E31" s="768" t="s">
        <v>303</v>
      </c>
      <c r="F31" s="798">
        <v>13.4</v>
      </c>
      <c r="G31" s="768" t="s">
        <v>379</v>
      </c>
      <c r="H31" s="844">
        <v>13.57</v>
      </c>
      <c r="I31" s="692" t="s">
        <v>496</v>
      </c>
      <c r="J31" s="738">
        <v>13.51</v>
      </c>
      <c r="K31" s="884" t="s">
        <v>588</v>
      </c>
      <c r="L31" s="892">
        <v>14.31</v>
      </c>
      <c r="M31" s="892"/>
      <c r="N31" s="892"/>
      <c r="O31" s="916" t="s">
        <v>684</v>
      </c>
      <c r="P31" s="937">
        <v>18.71</v>
      </c>
      <c r="Q31" s="916" t="s">
        <v>689</v>
      </c>
      <c r="R31" s="938">
        <v>19.7</v>
      </c>
      <c r="S31" s="345"/>
      <c r="T31" s="345"/>
      <c r="U31" s="916" t="s">
        <v>751</v>
      </c>
      <c r="V31" s="938">
        <v>19.5</v>
      </c>
      <c r="W31" s="916" t="s">
        <v>753</v>
      </c>
      <c r="X31" s="937">
        <v>19.61</v>
      </c>
      <c r="Y31" s="102"/>
      <c r="Z31" s="102"/>
      <c r="AA31" s="102"/>
      <c r="AB31" s="102"/>
      <c r="AC31" s="1024" t="s">
        <v>864</v>
      </c>
      <c r="AD31" s="1064">
        <v>16.690000000000001</v>
      </c>
      <c r="AE31" s="1024" t="s">
        <v>869</v>
      </c>
      <c r="AF31" s="1064">
        <v>17.52</v>
      </c>
      <c r="AG31" s="106"/>
      <c r="AH31" s="106"/>
      <c r="AI31" s="1221" t="s">
        <v>930</v>
      </c>
      <c r="AJ31" s="890">
        <v>19.850000000000001</v>
      </c>
      <c r="AK31" s="443"/>
      <c r="AL31" s="443"/>
      <c r="AM31" s="688"/>
      <c r="AN31" s="689"/>
      <c r="AO31" s="642"/>
      <c r="AP31" s="643"/>
      <c r="AQ31" s="708" t="s">
        <v>464</v>
      </c>
      <c r="AR31" s="718">
        <v>23.6</v>
      </c>
      <c r="AS31" s="345"/>
      <c r="AT31" s="493"/>
      <c r="AU31" s="345"/>
      <c r="AV31" s="493"/>
      <c r="AW31" s="345"/>
      <c r="AX31" s="493"/>
      <c r="AY31" s="427">
        <f>D31+F31+H31+J31+L31+P31+R31+AR31+AR32+AR33</f>
        <v>180.10000000000002</v>
      </c>
      <c r="AZ31" s="1233">
        <f>P31+R31+V31+X31+AD31+AF31+AJ31+AR31+AR32+AR33</f>
        <v>205.10999999999999</v>
      </c>
      <c r="BA31" s="107"/>
      <c r="BB31" s="107"/>
      <c r="BC31" s="700"/>
      <c r="BD31" s="93" t="s">
        <v>163</v>
      </c>
      <c r="BE31" s="2" t="s">
        <v>164</v>
      </c>
    </row>
    <row r="32" spans="1:57" x14ac:dyDescent="0.25">
      <c r="A32" s="377" t="s">
        <v>165</v>
      </c>
      <c r="B32" s="22"/>
      <c r="C32" s="693"/>
      <c r="D32" s="739"/>
      <c r="E32" s="769"/>
      <c r="F32" s="739"/>
      <c r="G32" s="111"/>
      <c r="H32" s="739"/>
      <c r="I32" s="693"/>
      <c r="J32" s="740"/>
      <c r="K32" s="28"/>
      <c r="L32" s="544"/>
      <c r="M32" s="544"/>
      <c r="N32" s="544"/>
      <c r="O32" s="82"/>
      <c r="P32" s="931"/>
      <c r="Q32" s="82"/>
      <c r="R32" s="931"/>
      <c r="S32" s="524"/>
      <c r="T32" s="524"/>
      <c r="U32" s="82"/>
      <c r="V32" s="69"/>
      <c r="W32" s="82"/>
      <c r="X32" s="26"/>
      <c r="Y32" s="26"/>
      <c r="Z32" s="26"/>
      <c r="AA32" s="26"/>
      <c r="AB32" s="26"/>
      <c r="AC32" s="587"/>
      <c r="AD32" s="587"/>
      <c r="AE32" s="587"/>
      <c r="AF32" s="587"/>
      <c r="AG32" s="31"/>
      <c r="AH32" s="31"/>
      <c r="AI32" s="30"/>
      <c r="AJ32" s="169"/>
      <c r="AK32" s="566"/>
      <c r="AL32" s="566"/>
      <c r="AM32" s="528"/>
      <c r="AN32" s="528"/>
      <c r="AO32" s="641"/>
      <c r="AP32" s="641"/>
      <c r="AQ32" s="620" t="s">
        <v>473</v>
      </c>
      <c r="AR32" s="860">
        <v>24.05</v>
      </c>
      <c r="AS32" s="28"/>
      <c r="AT32" s="29"/>
      <c r="AU32" s="28"/>
      <c r="AV32" s="524"/>
      <c r="AW32" s="28"/>
      <c r="AX32" s="524"/>
      <c r="AY32" s="525"/>
      <c r="AZ32" s="72"/>
      <c r="BA32" s="72"/>
      <c r="BB32" s="72"/>
      <c r="BC32" s="476"/>
      <c r="BD32" s="377" t="s">
        <v>165</v>
      </c>
      <c r="BE32" s="22"/>
    </row>
    <row r="33" spans="1:57" x14ac:dyDescent="0.25">
      <c r="A33" s="377"/>
      <c r="B33" s="22"/>
      <c r="C33" s="693"/>
      <c r="D33" s="739"/>
      <c r="E33" s="769"/>
      <c r="F33" s="739"/>
      <c r="G33" s="111"/>
      <c r="H33" s="739"/>
      <c r="I33" s="693"/>
      <c r="J33" s="740"/>
      <c r="K33" s="28"/>
      <c r="L33" s="544"/>
      <c r="M33" s="544"/>
      <c r="N33" s="544"/>
      <c r="O33" s="82"/>
      <c r="P33" s="931"/>
      <c r="Q33" s="82"/>
      <c r="R33" s="931"/>
      <c r="S33" s="524"/>
      <c r="T33" s="524"/>
      <c r="U33" s="82"/>
      <c r="V33" s="69"/>
      <c r="W33" s="82"/>
      <c r="X33" s="26"/>
      <c r="Y33" s="26"/>
      <c r="Z33" s="26"/>
      <c r="AA33" s="26"/>
      <c r="AB33" s="26"/>
      <c r="AC33" s="587"/>
      <c r="AD33" s="587"/>
      <c r="AE33" s="587"/>
      <c r="AF33" s="587"/>
      <c r="AG33" s="31"/>
      <c r="AH33" s="31"/>
      <c r="AI33" s="30"/>
      <c r="AJ33" s="169"/>
      <c r="AK33" s="566"/>
      <c r="AL33" s="566"/>
      <c r="AM33" s="528"/>
      <c r="AN33" s="528"/>
      <c r="AO33" s="641"/>
      <c r="AP33" s="641"/>
      <c r="AQ33" s="620" t="s">
        <v>482</v>
      </c>
      <c r="AR33" s="860">
        <v>25.88</v>
      </c>
      <c r="AS33" s="28"/>
      <c r="AT33" s="29"/>
      <c r="AU33" s="28"/>
      <c r="AV33" s="524"/>
      <c r="AW33" s="28"/>
      <c r="AX33" s="524"/>
      <c r="AY33" s="525"/>
      <c r="AZ33" s="72"/>
      <c r="BA33" s="72"/>
      <c r="BB33" s="72"/>
      <c r="BC33" s="476"/>
      <c r="BD33" s="377"/>
      <c r="BE33" s="22"/>
    </row>
    <row r="34" spans="1:57" x14ac:dyDescent="0.25">
      <c r="A34" s="477"/>
      <c r="B34" s="22" t="s">
        <v>166</v>
      </c>
      <c r="C34" s="693" t="s">
        <v>168</v>
      </c>
      <c r="D34" s="740">
        <v>12.73</v>
      </c>
      <c r="E34" s="769" t="s">
        <v>305</v>
      </c>
      <c r="F34" s="740">
        <v>12.77</v>
      </c>
      <c r="G34" s="769" t="s">
        <v>381</v>
      </c>
      <c r="H34" s="740">
        <v>13.01</v>
      </c>
      <c r="I34" s="693"/>
      <c r="J34" s="740"/>
      <c r="K34" s="28"/>
      <c r="L34" s="544"/>
      <c r="M34" s="544"/>
      <c r="N34" s="544"/>
      <c r="O34" s="26"/>
      <c r="P34" s="932"/>
      <c r="Q34" s="682"/>
      <c r="R34" s="935"/>
      <c r="S34" s="451"/>
      <c r="T34" s="451"/>
      <c r="U34" s="82"/>
      <c r="V34" s="69"/>
      <c r="W34" s="82"/>
      <c r="X34" s="519"/>
      <c r="Y34" s="26"/>
      <c r="Z34" s="26"/>
      <c r="AA34" s="26"/>
      <c r="AB34" s="26"/>
      <c r="AC34" s="587"/>
      <c r="AD34" s="587"/>
      <c r="AE34" s="684"/>
      <c r="AF34" s="685"/>
      <c r="AG34" s="1080" t="s">
        <v>906</v>
      </c>
      <c r="AH34" s="544">
        <v>13.28</v>
      </c>
      <c r="AI34" s="1080" t="s">
        <v>935</v>
      </c>
      <c r="AJ34" s="544">
        <v>13.34</v>
      </c>
      <c r="AK34" s="353"/>
      <c r="AL34" s="354"/>
      <c r="AM34" s="169"/>
      <c r="AN34" s="169"/>
      <c r="AO34" s="641"/>
      <c r="AP34" s="641"/>
      <c r="AQ34" s="657"/>
      <c r="AR34" s="657"/>
      <c r="AS34" s="28"/>
      <c r="AT34" s="29"/>
      <c r="AU34" s="169"/>
      <c r="AV34" s="169"/>
      <c r="AW34" s="169"/>
      <c r="AX34" s="169"/>
      <c r="AY34" s="686"/>
      <c r="AZ34" s="32"/>
      <c r="BA34" s="114"/>
      <c r="BB34" s="687"/>
      <c r="BC34" s="701"/>
      <c r="BD34" s="477"/>
      <c r="BE34" s="22" t="s">
        <v>166</v>
      </c>
    </row>
    <row r="35" spans="1:57" ht="15.75" thickBot="1" x14ac:dyDescent="0.3">
      <c r="A35" s="444"/>
      <c r="B35" s="36"/>
      <c r="C35" s="173"/>
      <c r="D35" s="741"/>
      <c r="E35" s="770"/>
      <c r="F35" s="741"/>
      <c r="G35" s="75"/>
      <c r="H35" s="741"/>
      <c r="I35" s="863"/>
      <c r="J35" s="797"/>
      <c r="K35" s="42"/>
      <c r="L35" s="891"/>
      <c r="M35" s="891"/>
      <c r="N35" s="891"/>
      <c r="O35" s="40"/>
      <c r="P35" s="930"/>
      <c r="Q35" s="86"/>
      <c r="R35" s="930"/>
      <c r="S35" s="42"/>
      <c r="T35" s="42"/>
      <c r="U35" s="86"/>
      <c r="V35" s="85"/>
      <c r="W35" s="86"/>
      <c r="X35" s="40"/>
      <c r="Y35" s="40"/>
      <c r="Z35" s="40"/>
      <c r="AA35" s="40"/>
      <c r="AB35" s="40"/>
      <c r="AC35" s="589"/>
      <c r="AD35" s="589"/>
      <c r="AE35" s="589"/>
      <c r="AF35" s="589"/>
      <c r="AG35" s="43"/>
      <c r="AH35" s="43"/>
      <c r="AI35" s="45"/>
      <c r="AJ35" s="78"/>
      <c r="AK35" s="148"/>
      <c r="AL35" s="148"/>
      <c r="AM35" s="78"/>
      <c r="AN35" s="78"/>
      <c r="AO35" s="630"/>
      <c r="AP35" s="630"/>
      <c r="AQ35" s="650"/>
      <c r="AR35" s="650"/>
      <c r="AS35" s="78"/>
      <c r="AT35" s="78"/>
      <c r="AU35" s="78"/>
      <c r="AV35" s="78"/>
      <c r="AW35" s="78"/>
      <c r="AX35" s="78"/>
      <c r="AY35" s="447"/>
      <c r="AZ35" s="48"/>
      <c r="BA35" s="162"/>
      <c r="BB35" s="48"/>
      <c r="BC35" s="179"/>
      <c r="BD35" s="444"/>
      <c r="BE35" s="36"/>
    </row>
    <row r="36" spans="1:57" x14ac:dyDescent="0.25">
      <c r="A36" s="180" t="s">
        <v>169</v>
      </c>
      <c r="B36" s="51" t="s">
        <v>170</v>
      </c>
      <c r="C36" s="397" t="s">
        <v>172</v>
      </c>
      <c r="D36" s="359">
        <v>12.93</v>
      </c>
      <c r="E36" s="412" t="s">
        <v>304</v>
      </c>
      <c r="F36" s="359">
        <v>13.22</v>
      </c>
      <c r="G36" s="412" t="s">
        <v>380</v>
      </c>
      <c r="H36" s="359">
        <v>13.38</v>
      </c>
      <c r="I36" s="864"/>
      <c r="J36" s="396"/>
      <c r="K36" s="18"/>
      <c r="L36" s="488"/>
      <c r="M36" s="886" t="s">
        <v>614</v>
      </c>
      <c r="N36" s="488">
        <v>13.17</v>
      </c>
      <c r="O36" s="917" t="s">
        <v>687</v>
      </c>
      <c r="P36" s="939">
        <v>17.97</v>
      </c>
      <c r="Q36" s="917" t="s">
        <v>693</v>
      </c>
      <c r="R36" s="360">
        <v>18.579999999999998</v>
      </c>
      <c r="S36" s="18"/>
      <c r="T36" s="18"/>
      <c r="U36" s="264"/>
      <c r="V36" s="193"/>
      <c r="W36" s="264"/>
      <c r="X36" s="60"/>
      <c r="Y36" s="917" t="s">
        <v>304</v>
      </c>
      <c r="Z36" s="360">
        <v>18.510000000000002</v>
      </c>
      <c r="AA36" s="917" t="s">
        <v>803</v>
      </c>
      <c r="AB36" s="360">
        <v>19.18</v>
      </c>
      <c r="AC36" s="1025" t="s">
        <v>867</v>
      </c>
      <c r="AD36" s="1026">
        <v>15.69</v>
      </c>
      <c r="AE36" s="1025" t="s">
        <v>872</v>
      </c>
      <c r="AF36" s="1026">
        <v>15.59</v>
      </c>
      <c r="AG36" s="886" t="s">
        <v>908</v>
      </c>
      <c r="AH36" s="488">
        <v>13.09</v>
      </c>
      <c r="AI36" s="64"/>
      <c r="AJ36" s="80"/>
      <c r="AK36" s="489"/>
      <c r="AL36" s="489"/>
      <c r="AM36" s="80"/>
      <c r="AN36" s="80"/>
      <c r="AO36" s="645"/>
      <c r="AP36" s="645"/>
      <c r="AQ36" s="618" t="s">
        <v>465</v>
      </c>
      <c r="AR36" s="619">
        <v>22.65</v>
      </c>
      <c r="AS36" s="80"/>
      <c r="AT36" s="80"/>
      <c r="AU36" s="80"/>
      <c r="AV36" s="80"/>
      <c r="AW36" s="80"/>
      <c r="AX36" s="80"/>
      <c r="AY36" s="427">
        <f>D36+F36+H36+N36+P36+R36+AR36+AR37+AR38</f>
        <v>159.32</v>
      </c>
      <c r="AZ36" s="1234">
        <f>H36+P36+R36+Z36+AB36+AD36+AF36+AR36+AR37+AR38</f>
        <v>188.97</v>
      </c>
      <c r="BA36" s="691"/>
      <c r="BB36" s="690"/>
      <c r="BC36" s="699"/>
      <c r="BD36" s="180" t="s">
        <v>169</v>
      </c>
      <c r="BE36" s="51" t="s">
        <v>170</v>
      </c>
    </row>
    <row r="37" spans="1:57" x14ac:dyDescent="0.25">
      <c r="A37" s="377" t="s">
        <v>171</v>
      </c>
      <c r="B37" s="22"/>
      <c r="C37" s="249"/>
      <c r="D37" s="68"/>
      <c r="E37" s="769"/>
      <c r="F37" s="740"/>
      <c r="G37" s="113"/>
      <c r="H37" s="363"/>
      <c r="I37" s="693"/>
      <c r="J37" s="740"/>
      <c r="K37" s="28"/>
      <c r="L37" s="544"/>
      <c r="M37" s="544"/>
      <c r="N37" s="544"/>
      <c r="O37" s="26"/>
      <c r="P37" s="940"/>
      <c r="Q37" s="82"/>
      <c r="R37" s="935"/>
      <c r="S37" s="28"/>
      <c r="T37" s="28"/>
      <c r="U37" s="82"/>
      <c r="V37" s="69"/>
      <c r="W37" s="82"/>
      <c r="X37" s="519"/>
      <c r="Y37" s="26"/>
      <c r="Z37" s="26"/>
      <c r="AA37" s="26"/>
      <c r="AB37" s="26"/>
      <c r="AC37" s="587"/>
      <c r="AD37" s="587"/>
      <c r="AE37" s="587"/>
      <c r="AF37" s="587"/>
      <c r="AG37" s="31"/>
      <c r="AH37" s="31"/>
      <c r="AI37" s="30"/>
      <c r="AJ37" s="169"/>
      <c r="AK37" s="566"/>
      <c r="AL37" s="566"/>
      <c r="AM37" s="169"/>
      <c r="AN37" s="169"/>
      <c r="AO37" s="641"/>
      <c r="AP37" s="641"/>
      <c r="AQ37" s="620" t="s">
        <v>475</v>
      </c>
      <c r="AR37" s="860">
        <v>23.29</v>
      </c>
      <c r="AS37" s="169"/>
      <c r="AT37" s="169"/>
      <c r="AU37" s="169"/>
      <c r="AV37" s="169"/>
      <c r="AW37" s="169"/>
      <c r="AX37" s="169"/>
      <c r="AY37" s="525"/>
      <c r="AZ37" s="72"/>
      <c r="BA37" s="114"/>
      <c r="BB37" s="687"/>
      <c r="BC37" s="701"/>
      <c r="BD37" s="377" t="s">
        <v>171</v>
      </c>
      <c r="BE37" s="22"/>
    </row>
    <row r="38" spans="1:57" ht="15.75" thickBot="1" x14ac:dyDescent="0.3">
      <c r="A38" s="227"/>
      <c r="B38" s="36"/>
      <c r="C38" s="245"/>
      <c r="D38" s="88"/>
      <c r="E38" s="87"/>
      <c r="F38" s="797"/>
      <c r="G38" s="87"/>
      <c r="H38" s="845"/>
      <c r="I38" s="863"/>
      <c r="J38" s="797"/>
      <c r="K38" s="42"/>
      <c r="L38" s="891"/>
      <c r="M38" s="891"/>
      <c r="N38" s="891"/>
      <c r="O38" s="40"/>
      <c r="P38" s="941"/>
      <c r="Q38" s="86"/>
      <c r="R38" s="942"/>
      <c r="S38" s="42"/>
      <c r="T38" s="42"/>
      <c r="U38" s="86"/>
      <c r="V38" s="85"/>
      <c r="W38" s="86"/>
      <c r="X38" s="40"/>
      <c r="Y38" s="40"/>
      <c r="Z38" s="40"/>
      <c r="AA38" s="40"/>
      <c r="AB38" s="40"/>
      <c r="AC38" s="589"/>
      <c r="AD38" s="589"/>
      <c r="AE38" s="589"/>
      <c r="AF38" s="589"/>
      <c r="AG38" s="43"/>
      <c r="AH38" s="43"/>
      <c r="AI38" s="45"/>
      <c r="AJ38" s="78"/>
      <c r="AK38" s="148"/>
      <c r="AL38" s="148"/>
      <c r="AM38" s="78"/>
      <c r="AN38" s="78"/>
      <c r="AO38" s="630"/>
      <c r="AP38" s="630"/>
      <c r="AQ38" s="653" t="s">
        <v>483</v>
      </c>
      <c r="AR38" s="627">
        <v>24.13</v>
      </c>
      <c r="AS38" s="78"/>
      <c r="AT38" s="78"/>
      <c r="AU38" s="78"/>
      <c r="AV38" s="78"/>
      <c r="AW38" s="78"/>
      <c r="AX38" s="78"/>
      <c r="AY38" s="447"/>
      <c r="AZ38" s="48"/>
      <c r="BA38" s="162"/>
      <c r="BB38" s="48"/>
      <c r="BC38" s="224"/>
      <c r="BD38" s="227"/>
      <c r="BE38" s="36"/>
    </row>
    <row r="39" spans="1:57" x14ac:dyDescent="0.25">
      <c r="A39" s="180" t="s">
        <v>382</v>
      </c>
      <c r="B39" s="51" t="s">
        <v>383</v>
      </c>
      <c r="C39" s="402"/>
      <c r="D39" s="698"/>
      <c r="E39" s="402"/>
      <c r="F39" s="421"/>
      <c r="G39" s="692" t="s">
        <v>384</v>
      </c>
      <c r="H39" s="844">
        <v>12.57</v>
      </c>
      <c r="I39" s="395"/>
      <c r="J39" s="873"/>
      <c r="K39" s="543"/>
      <c r="L39" s="488"/>
      <c r="M39" s="488"/>
      <c r="N39" s="488"/>
      <c r="O39" s="917" t="s">
        <v>685</v>
      </c>
      <c r="P39" s="360">
        <v>18.36</v>
      </c>
      <c r="Q39" s="917" t="s">
        <v>694</v>
      </c>
      <c r="R39" s="360">
        <v>17.21</v>
      </c>
      <c r="S39" s="18"/>
      <c r="T39" s="18"/>
      <c r="U39" s="917" t="s">
        <v>752</v>
      </c>
      <c r="V39" s="933">
        <v>16.899999999999999</v>
      </c>
      <c r="W39" s="917" t="s">
        <v>755</v>
      </c>
      <c r="X39" s="933">
        <v>18.5</v>
      </c>
      <c r="Y39" s="60"/>
      <c r="Z39" s="60"/>
      <c r="AA39" s="60"/>
      <c r="AB39" s="60"/>
      <c r="AC39" s="1025" t="s">
        <v>866</v>
      </c>
      <c r="AD39" s="1026">
        <v>15.98</v>
      </c>
      <c r="AE39" s="1025" t="s">
        <v>839</v>
      </c>
      <c r="AF39" s="1026">
        <v>16.260000000000002</v>
      </c>
      <c r="AG39" s="886" t="s">
        <v>909</v>
      </c>
      <c r="AH39" s="488">
        <v>12.82</v>
      </c>
      <c r="AI39" s="886" t="s">
        <v>936</v>
      </c>
      <c r="AJ39" s="488">
        <v>13.19</v>
      </c>
      <c r="AK39" s="489"/>
      <c r="AL39" s="489"/>
      <c r="AM39" s="80"/>
      <c r="AN39" s="80"/>
      <c r="AO39" s="645"/>
      <c r="AP39" s="645"/>
      <c r="AQ39" s="660"/>
      <c r="AR39" s="660"/>
      <c r="AS39" s="80"/>
      <c r="AT39" s="80"/>
      <c r="AU39" s="80"/>
      <c r="AV39" s="80"/>
      <c r="AW39" s="80"/>
      <c r="AX39" s="80"/>
      <c r="AY39" s="427">
        <f>H39+P39+R39</f>
        <v>48.14</v>
      </c>
      <c r="AZ39" s="1235">
        <f>H39+P39+R39+V39+X39+AD39+AF39+AH39+AJ39</f>
        <v>141.79</v>
      </c>
      <c r="BA39" s="691"/>
      <c r="BB39" s="690"/>
      <c r="BC39" s="699"/>
      <c r="BD39" s="180" t="s">
        <v>382</v>
      </c>
      <c r="BE39" s="51" t="s">
        <v>383</v>
      </c>
    </row>
    <row r="40" spans="1:57" x14ac:dyDescent="0.25">
      <c r="A40" s="377" t="s">
        <v>155</v>
      </c>
      <c r="B40" s="22"/>
      <c r="C40" s="109"/>
      <c r="D40" s="110"/>
      <c r="E40" s="111"/>
      <c r="F40" s="111"/>
      <c r="G40" s="167"/>
      <c r="H40" s="363"/>
      <c r="I40" s="739"/>
      <c r="J40" s="739"/>
      <c r="K40" s="169"/>
      <c r="L40" s="893"/>
      <c r="M40" s="893"/>
      <c r="N40" s="893"/>
      <c r="O40" s="26"/>
      <c r="P40" s="940"/>
      <c r="Q40" s="82"/>
      <c r="R40" s="935"/>
      <c r="S40" s="28"/>
      <c r="T40" s="28"/>
      <c r="U40" s="82"/>
      <c r="V40" s="82"/>
      <c r="W40" s="26"/>
      <c r="X40" s="26"/>
      <c r="Y40" s="26"/>
      <c r="Z40" s="26"/>
      <c r="AA40" s="26"/>
      <c r="AB40" s="26"/>
      <c r="AC40" s="587"/>
      <c r="AD40" s="587"/>
      <c r="AE40" s="587"/>
      <c r="AF40" s="587"/>
      <c r="AG40" s="353"/>
      <c r="AH40" s="354"/>
      <c r="AI40" s="30"/>
      <c r="AJ40" s="169"/>
      <c r="AK40" s="169"/>
      <c r="AL40" s="169"/>
      <c r="AM40" s="169"/>
      <c r="AN40" s="169"/>
      <c r="AO40" s="641"/>
      <c r="AP40" s="641"/>
      <c r="AQ40" s="657"/>
      <c r="AR40" s="657"/>
      <c r="AS40" s="169"/>
      <c r="AT40" s="169"/>
      <c r="AU40" s="169"/>
      <c r="AV40" s="169"/>
      <c r="AW40" s="169"/>
      <c r="AX40" s="169"/>
      <c r="AY40" s="525"/>
      <c r="AZ40" s="72"/>
      <c r="BA40" s="445"/>
      <c r="BB40" s="72"/>
      <c r="BC40" s="476"/>
      <c r="BD40" s="377" t="s">
        <v>155</v>
      </c>
      <c r="BE40" s="22"/>
    </row>
    <row r="41" spans="1:57" ht="15.75" thickBot="1" x14ac:dyDescent="0.3">
      <c r="A41" s="227"/>
      <c r="B41" s="36"/>
      <c r="C41" s="511"/>
      <c r="D41" s="720"/>
      <c r="E41" s="87"/>
      <c r="F41" s="88"/>
      <c r="G41" s="44"/>
      <c r="H41" s="845"/>
      <c r="I41" s="863"/>
      <c r="J41" s="797"/>
      <c r="K41" s="236"/>
      <c r="L41" s="891"/>
      <c r="M41" s="891"/>
      <c r="N41" s="891"/>
      <c r="O41" s="86"/>
      <c r="P41" s="943"/>
      <c r="Q41" s="86"/>
      <c r="R41" s="942"/>
      <c r="S41" s="42"/>
      <c r="T41" s="42"/>
      <c r="U41" s="230"/>
      <c r="V41" s="809"/>
      <c r="W41" s="361"/>
      <c r="X41" s="362"/>
      <c r="Y41" s="361"/>
      <c r="Z41" s="362"/>
      <c r="AA41" s="362"/>
      <c r="AB41" s="362"/>
      <c r="AC41" s="725"/>
      <c r="AD41" s="721"/>
      <c r="AE41" s="721"/>
      <c r="AF41" s="721"/>
      <c r="AG41" s="90"/>
      <c r="AH41" s="91"/>
      <c r="AI41" s="90"/>
      <c r="AJ41" s="91"/>
      <c r="AK41" s="90"/>
      <c r="AL41" s="91"/>
      <c r="AM41" s="90"/>
      <c r="AN41" s="91"/>
      <c r="AO41" s="634"/>
      <c r="AP41" s="635"/>
      <c r="AQ41" s="650"/>
      <c r="AR41" s="650"/>
      <c r="AS41" s="78"/>
      <c r="AT41" s="78"/>
      <c r="AU41" s="78"/>
      <c r="AV41" s="78"/>
      <c r="AW41" s="78"/>
      <c r="AX41" s="78"/>
      <c r="AY41" s="447"/>
      <c r="AZ41" s="370"/>
      <c r="BA41" s="722"/>
      <c r="BB41" s="810"/>
      <c r="BC41" s="723"/>
      <c r="BD41" s="227"/>
      <c r="BE41" s="36"/>
    </row>
    <row r="42" spans="1:57" x14ac:dyDescent="0.25">
      <c r="A42" s="50" t="s">
        <v>388</v>
      </c>
      <c r="B42" s="51" t="s">
        <v>389</v>
      </c>
      <c r="C42" s="400"/>
      <c r="D42" s="401"/>
      <c r="E42" s="188"/>
      <c r="F42" s="59"/>
      <c r="G42" s="412" t="s">
        <v>390</v>
      </c>
      <c r="H42" s="359">
        <v>12.36</v>
      </c>
      <c r="I42" s="864" t="s">
        <v>497</v>
      </c>
      <c r="J42" s="396">
        <v>12.53</v>
      </c>
      <c r="K42" s="886" t="s">
        <v>592</v>
      </c>
      <c r="L42" s="895">
        <v>13.6</v>
      </c>
      <c r="M42" s="895"/>
      <c r="N42" s="895"/>
      <c r="O42" s="917" t="s">
        <v>686</v>
      </c>
      <c r="P42" s="933">
        <v>18.34</v>
      </c>
      <c r="Q42" s="917" t="s">
        <v>692</v>
      </c>
      <c r="R42" s="360">
        <v>18.64</v>
      </c>
      <c r="S42" s="18"/>
      <c r="T42" s="18"/>
      <c r="U42" s="63"/>
      <c r="V42" s="807"/>
      <c r="W42" s="56"/>
      <c r="X42" s="57"/>
      <c r="Y42" s="56"/>
      <c r="Z42" s="57"/>
      <c r="AA42" s="57"/>
      <c r="AB42" s="57"/>
      <c r="AC42" s="1025" t="s">
        <v>865</v>
      </c>
      <c r="AD42" s="1026">
        <v>15.99</v>
      </c>
      <c r="AE42" s="1025" t="s">
        <v>871</v>
      </c>
      <c r="AF42" s="1026">
        <v>16.329999999999998</v>
      </c>
      <c r="AG42" s="16"/>
      <c r="AH42" s="17"/>
      <c r="AI42" s="16"/>
      <c r="AJ42" s="17"/>
      <c r="AK42" s="16"/>
      <c r="AL42" s="17"/>
      <c r="AM42" s="16"/>
      <c r="AN42" s="17"/>
      <c r="AO42" s="631"/>
      <c r="AP42" s="632"/>
      <c r="AQ42" s="660"/>
      <c r="AR42" s="660"/>
      <c r="AS42" s="80"/>
      <c r="AT42" s="80"/>
      <c r="AU42" s="80"/>
      <c r="AV42" s="80"/>
      <c r="AW42" s="80"/>
      <c r="AX42" s="80"/>
      <c r="AY42" s="427">
        <f>H42+J42+L42+P42+R42</f>
        <v>75.47</v>
      </c>
      <c r="AZ42" s="1235">
        <f>H42+J42+L42+P42+R42+AD42+AF42</f>
        <v>107.78999999999999</v>
      </c>
      <c r="BA42" s="506"/>
      <c r="BB42" s="808"/>
      <c r="BC42" s="506"/>
      <c r="BD42" s="50" t="s">
        <v>388</v>
      </c>
      <c r="BE42" s="51" t="s">
        <v>389</v>
      </c>
    </row>
    <row r="43" spans="1:57" x14ac:dyDescent="0.25">
      <c r="A43" s="377" t="s">
        <v>165</v>
      </c>
      <c r="B43" s="22"/>
      <c r="C43" s="508"/>
      <c r="D43" s="681"/>
      <c r="E43" s="113"/>
      <c r="F43" s="68"/>
      <c r="G43" s="213"/>
      <c r="H43" s="363"/>
      <c r="I43" s="693"/>
      <c r="J43" s="740"/>
      <c r="K43" s="450"/>
      <c r="L43" s="544"/>
      <c r="M43" s="544"/>
      <c r="N43" s="544"/>
      <c r="O43" s="82"/>
      <c r="P43" s="944"/>
      <c r="Q43" s="82"/>
      <c r="R43" s="935"/>
      <c r="S43" s="28"/>
      <c r="T43" s="28"/>
      <c r="U43" s="682"/>
      <c r="V43" s="580"/>
      <c r="W43" s="694"/>
      <c r="X43" s="695"/>
      <c r="Y43" s="694"/>
      <c r="Z43" s="695"/>
      <c r="AA43" s="695"/>
      <c r="AB43" s="695"/>
      <c r="AC43" s="684"/>
      <c r="AD43" s="685"/>
      <c r="AE43" s="685"/>
      <c r="AF43" s="685"/>
      <c r="AG43" s="353"/>
      <c r="AH43" s="354"/>
      <c r="AI43" s="353"/>
      <c r="AJ43" s="354"/>
      <c r="AK43" s="353"/>
      <c r="AL43" s="354"/>
      <c r="AM43" s="353"/>
      <c r="AN43" s="354"/>
      <c r="AO43" s="696"/>
      <c r="AP43" s="697"/>
      <c r="AQ43" s="657"/>
      <c r="AR43" s="657"/>
      <c r="AS43" s="169"/>
      <c r="AT43" s="169"/>
      <c r="AU43" s="169"/>
      <c r="AV43" s="169"/>
      <c r="AW43" s="169"/>
      <c r="AX43" s="169"/>
      <c r="AY43" s="427"/>
      <c r="AZ43" s="32"/>
      <c r="BA43" s="701"/>
      <c r="BB43" s="806"/>
      <c r="BC43" s="701"/>
      <c r="BD43" s="377" t="s">
        <v>165</v>
      </c>
      <c r="BE43" s="22"/>
    </row>
    <row r="44" spans="1:57" ht="15.75" thickBot="1" x14ac:dyDescent="0.3">
      <c r="A44" s="227"/>
      <c r="B44" s="36"/>
      <c r="C44" s="511"/>
      <c r="D44" s="720"/>
      <c r="E44" s="87"/>
      <c r="F44" s="88"/>
      <c r="G44" s="44"/>
      <c r="H44" s="845"/>
      <c r="I44" s="44"/>
      <c r="J44" s="797"/>
      <c r="K44" s="236"/>
      <c r="L44" s="891"/>
      <c r="M44" s="891"/>
      <c r="N44" s="891"/>
      <c r="O44" s="86"/>
      <c r="P44" s="943"/>
      <c r="Q44" s="86"/>
      <c r="R44" s="942"/>
      <c r="S44" s="42"/>
      <c r="T44" s="42"/>
      <c r="U44" s="230"/>
      <c r="V44" s="809"/>
      <c r="W44" s="361"/>
      <c r="X44" s="362"/>
      <c r="Y44" s="361"/>
      <c r="Z44" s="362"/>
      <c r="AA44" s="362"/>
      <c r="AB44" s="362"/>
      <c r="AC44" s="725"/>
      <c r="AD44" s="721"/>
      <c r="AE44" s="721"/>
      <c r="AF44" s="721"/>
      <c r="AG44" s="90"/>
      <c r="AH44" s="91"/>
      <c r="AI44" s="90"/>
      <c r="AJ44" s="91"/>
      <c r="AK44" s="90"/>
      <c r="AL44" s="91"/>
      <c r="AM44" s="90"/>
      <c r="AN44" s="91"/>
      <c r="AO44" s="634"/>
      <c r="AP44" s="635"/>
      <c r="AQ44" s="650"/>
      <c r="AR44" s="650"/>
      <c r="AS44" s="78"/>
      <c r="AT44" s="78"/>
      <c r="AU44" s="78"/>
      <c r="AV44" s="78"/>
      <c r="AW44" s="78"/>
      <c r="AX44" s="78"/>
      <c r="AY44" s="447"/>
      <c r="AZ44" s="370"/>
      <c r="BA44" s="723"/>
      <c r="BB44" s="814"/>
      <c r="BC44" s="723"/>
      <c r="BD44" s="227"/>
      <c r="BE44" s="36"/>
    </row>
    <row r="45" spans="1:57" x14ac:dyDescent="0.25">
      <c r="A45" s="180" t="s">
        <v>396</v>
      </c>
      <c r="B45" s="51" t="s">
        <v>397</v>
      </c>
      <c r="C45" s="181"/>
      <c r="D45" s="203"/>
      <c r="E45" s="192"/>
      <c r="F45" s="192"/>
      <c r="G45" s="412" t="s">
        <v>398</v>
      </c>
      <c r="H45" s="359">
        <v>0</v>
      </c>
      <c r="I45" s="412" t="s">
        <v>498</v>
      </c>
      <c r="J45" s="396">
        <v>0</v>
      </c>
      <c r="K45" s="886" t="s">
        <v>596</v>
      </c>
      <c r="L45" s="488">
        <v>12.29</v>
      </c>
      <c r="M45" s="488"/>
      <c r="N45" s="488"/>
      <c r="O45" s="60"/>
      <c r="P45" s="939"/>
      <c r="Q45" s="264"/>
      <c r="R45" s="360"/>
      <c r="S45" s="18"/>
      <c r="T45" s="18"/>
      <c r="U45" s="264"/>
      <c r="V45" s="264"/>
      <c r="W45" s="60"/>
      <c r="X45" s="60"/>
      <c r="Y45" s="60"/>
      <c r="Z45" s="60"/>
      <c r="AA45" s="60"/>
      <c r="AB45" s="60"/>
      <c r="AC45" s="614"/>
      <c r="AD45" s="614"/>
      <c r="AE45" s="614"/>
      <c r="AF45" s="614"/>
      <c r="AG45" s="65"/>
      <c r="AH45" s="65"/>
      <c r="AI45" s="64"/>
      <c r="AJ45" s="80"/>
      <c r="AK45" s="80"/>
      <c r="AL45" s="80"/>
      <c r="AM45" s="80"/>
      <c r="AN45" s="80"/>
      <c r="AO45" s="645"/>
      <c r="AP45" s="645"/>
      <c r="AQ45" s="660"/>
      <c r="AR45" s="660"/>
      <c r="AS45" s="80"/>
      <c r="AT45" s="80"/>
      <c r="AU45" s="80"/>
      <c r="AV45" s="80"/>
      <c r="AW45" s="80"/>
      <c r="AX45" s="80"/>
      <c r="AY45" s="427">
        <f>H45+J45+L45</f>
        <v>12.29</v>
      </c>
      <c r="AZ45" s="1234">
        <v>12.29</v>
      </c>
      <c r="BA45" s="811"/>
      <c r="BB45" s="812"/>
      <c r="BC45" s="813"/>
      <c r="BD45" s="180" t="s">
        <v>396</v>
      </c>
      <c r="BE45" s="51" t="s">
        <v>397</v>
      </c>
    </row>
    <row r="46" spans="1:57" x14ac:dyDescent="0.25">
      <c r="A46" s="377" t="s">
        <v>198</v>
      </c>
      <c r="B46" s="22"/>
      <c r="C46" s="109"/>
      <c r="D46" s="110"/>
      <c r="E46" s="111"/>
      <c r="F46" s="111"/>
      <c r="G46" s="167"/>
      <c r="H46" s="363"/>
      <c r="I46" s="111"/>
      <c r="J46" s="739"/>
      <c r="K46" s="169"/>
      <c r="L46" s="893"/>
      <c r="M46" s="893"/>
      <c r="N46" s="893"/>
      <c r="O46" s="26"/>
      <c r="P46" s="940"/>
      <c r="Q46" s="82"/>
      <c r="R46" s="935"/>
      <c r="S46" s="28"/>
      <c r="T46" s="28"/>
      <c r="U46" s="82"/>
      <c r="V46" s="82"/>
      <c r="W46" s="26"/>
      <c r="X46" s="26"/>
      <c r="Y46" s="26"/>
      <c r="Z46" s="26"/>
      <c r="AA46" s="26"/>
      <c r="AB46" s="26"/>
      <c r="AC46" s="587"/>
      <c r="AD46" s="587"/>
      <c r="AE46" s="587"/>
      <c r="AF46" s="587"/>
      <c r="AG46" s="31"/>
      <c r="AH46" s="31"/>
      <c r="AI46" s="30"/>
      <c r="AJ46" s="169"/>
      <c r="AK46" s="169"/>
      <c r="AL46" s="169"/>
      <c r="AM46" s="169"/>
      <c r="AN46" s="169"/>
      <c r="AO46" s="641"/>
      <c r="AP46" s="641"/>
      <c r="AQ46" s="657"/>
      <c r="AR46" s="657"/>
      <c r="AS46" s="169"/>
      <c r="AT46" s="169"/>
      <c r="AU46" s="169"/>
      <c r="AV46" s="169"/>
      <c r="AW46" s="169"/>
      <c r="AX46" s="169"/>
      <c r="AY46" s="525"/>
      <c r="AZ46" s="72"/>
      <c r="BA46" s="445"/>
      <c r="BB46" s="72"/>
      <c r="BC46" s="172"/>
      <c r="BD46" s="377" t="s">
        <v>198</v>
      </c>
      <c r="BE46" s="22"/>
    </row>
    <row r="47" spans="1:57" ht="15.75" thickBot="1" x14ac:dyDescent="0.3">
      <c r="A47" s="444"/>
      <c r="B47" s="36"/>
      <c r="C47" s="173"/>
      <c r="D47" s="174"/>
      <c r="E47" s="75"/>
      <c r="F47" s="75"/>
      <c r="G47" s="175"/>
      <c r="H47" s="845"/>
      <c r="I47" s="75"/>
      <c r="J47" s="741"/>
      <c r="K47" s="78"/>
      <c r="L47" s="894"/>
      <c r="M47" s="894"/>
      <c r="N47" s="894"/>
      <c r="O47" s="40"/>
      <c r="P47" s="941"/>
      <c r="Q47" s="86"/>
      <c r="R47" s="942"/>
      <c r="S47" s="42"/>
      <c r="T47" s="42"/>
      <c r="U47" s="86"/>
      <c r="V47" s="86"/>
      <c r="W47" s="40"/>
      <c r="X47" s="40"/>
      <c r="Y47" s="40"/>
      <c r="Z47" s="40"/>
      <c r="AA47" s="40"/>
      <c r="AB47" s="40"/>
      <c r="AC47" s="589"/>
      <c r="AD47" s="589"/>
      <c r="AE47" s="589"/>
      <c r="AF47" s="589"/>
      <c r="AG47" s="43"/>
      <c r="AH47" s="43"/>
      <c r="AI47" s="45"/>
      <c r="AJ47" s="78"/>
      <c r="AK47" s="78"/>
      <c r="AL47" s="78"/>
      <c r="AM47" s="78"/>
      <c r="AN47" s="78"/>
      <c r="AO47" s="630"/>
      <c r="AP47" s="630"/>
      <c r="AQ47" s="650"/>
      <c r="AR47" s="650"/>
      <c r="AS47" s="78"/>
      <c r="AT47" s="78"/>
      <c r="AU47" s="78"/>
      <c r="AV47" s="78"/>
      <c r="AW47" s="78"/>
      <c r="AX47" s="78"/>
      <c r="AY47" s="447"/>
      <c r="AZ47" s="48"/>
      <c r="BA47" s="162"/>
      <c r="BB47" s="48"/>
      <c r="BC47" s="724"/>
      <c r="BD47" s="444"/>
      <c r="BE47" s="36"/>
    </row>
    <row r="48" spans="1:57" x14ac:dyDescent="0.25">
      <c r="A48" s="50" t="s">
        <v>404</v>
      </c>
      <c r="B48" s="51" t="s">
        <v>405</v>
      </c>
      <c r="C48" s="181"/>
      <c r="D48" s="203"/>
      <c r="E48" s="192"/>
      <c r="F48" s="192"/>
      <c r="G48" s="412" t="s">
        <v>406</v>
      </c>
      <c r="H48" s="359">
        <v>0</v>
      </c>
      <c r="I48" s="412" t="s">
        <v>499</v>
      </c>
      <c r="J48" s="396">
        <v>0</v>
      </c>
      <c r="K48" s="886" t="s">
        <v>598</v>
      </c>
      <c r="L48" s="488">
        <v>12.19</v>
      </c>
      <c r="M48" s="488"/>
      <c r="N48" s="488"/>
      <c r="O48" s="917" t="s">
        <v>688</v>
      </c>
      <c r="P48" s="360">
        <v>0</v>
      </c>
      <c r="Q48" s="917" t="s">
        <v>695</v>
      </c>
      <c r="R48" s="360">
        <v>0</v>
      </c>
      <c r="S48" s="18"/>
      <c r="T48" s="18"/>
      <c r="U48" s="264"/>
      <c r="V48" s="264"/>
      <c r="W48" s="60"/>
      <c r="X48" s="60"/>
      <c r="Y48" s="60"/>
      <c r="Z48" s="60"/>
      <c r="AA48" s="60"/>
      <c r="AB48" s="60"/>
      <c r="AC48" s="1025" t="s">
        <v>868</v>
      </c>
      <c r="AD48" s="1026">
        <v>0</v>
      </c>
      <c r="AE48" s="1025" t="s">
        <v>873</v>
      </c>
      <c r="AF48" s="1026">
        <v>14.69</v>
      </c>
      <c r="AG48" s="886" t="s">
        <v>915</v>
      </c>
      <c r="AH48" s="886" t="s">
        <v>937</v>
      </c>
      <c r="AI48" s="488">
        <v>0</v>
      </c>
      <c r="AJ48" s="80"/>
      <c r="AK48" s="80"/>
      <c r="AL48" s="80"/>
      <c r="AM48" s="80"/>
      <c r="AN48" s="80"/>
      <c r="AO48" s="645"/>
      <c r="AP48" s="645"/>
      <c r="AQ48" s="660"/>
      <c r="AR48" s="660"/>
      <c r="AS48" s="80"/>
      <c r="AT48" s="80"/>
      <c r="AU48" s="80"/>
      <c r="AV48" s="80"/>
      <c r="AW48" s="80"/>
      <c r="AX48" s="80"/>
      <c r="AY48" s="427">
        <f>H48+J48+L48+P48+R48</f>
        <v>12.19</v>
      </c>
      <c r="AZ48" s="1234">
        <f>L48+AF48</f>
        <v>26.88</v>
      </c>
      <c r="BA48" s="691"/>
      <c r="BB48" s="690"/>
      <c r="BC48" s="813"/>
      <c r="BD48" s="50" t="s">
        <v>404</v>
      </c>
      <c r="BE48" s="51" t="s">
        <v>405</v>
      </c>
    </row>
    <row r="49" spans="1:57" x14ac:dyDescent="0.25">
      <c r="A49" s="818" t="s">
        <v>198</v>
      </c>
      <c r="B49" s="2"/>
      <c r="C49" s="347"/>
      <c r="D49" s="548"/>
      <c r="E49" s="251"/>
      <c r="F49" s="251"/>
      <c r="G49" s="154"/>
      <c r="H49" s="846"/>
      <c r="I49" s="251"/>
      <c r="J49" s="874"/>
      <c r="K49" s="156"/>
      <c r="L49" s="106"/>
      <c r="M49" s="106"/>
      <c r="N49" s="106"/>
      <c r="O49" s="102"/>
      <c r="P49" s="936"/>
      <c r="Q49" s="153"/>
      <c r="R49" s="937"/>
      <c r="S49" s="345"/>
      <c r="T49" s="345"/>
      <c r="U49" s="153"/>
      <c r="V49" s="153"/>
      <c r="W49" s="102"/>
      <c r="X49" s="102"/>
      <c r="Y49" s="102"/>
      <c r="Z49" s="102"/>
      <c r="AA49" s="102"/>
      <c r="AB49" s="102"/>
      <c r="AC49" s="603"/>
      <c r="AD49" s="603"/>
      <c r="AE49" s="603"/>
      <c r="AF49" s="603"/>
      <c r="AG49" s="106"/>
      <c r="AH49" s="106"/>
      <c r="AI49" s="105"/>
      <c r="AJ49" s="156"/>
      <c r="AK49" s="156"/>
      <c r="AL49" s="156"/>
      <c r="AM49" s="156"/>
      <c r="AN49" s="156"/>
      <c r="AO49" s="639"/>
      <c r="AP49" s="639"/>
      <c r="AQ49" s="655"/>
      <c r="AR49" s="655"/>
      <c r="AS49" s="156"/>
      <c r="AT49" s="156"/>
      <c r="AU49" s="156"/>
      <c r="AV49" s="156"/>
      <c r="AW49" s="156"/>
      <c r="AX49" s="156"/>
      <c r="AY49" s="728"/>
      <c r="AZ49" s="107"/>
      <c r="BA49" s="815"/>
      <c r="BB49" s="816"/>
      <c r="BC49" s="700"/>
      <c r="BD49" s="818" t="s">
        <v>198</v>
      </c>
      <c r="BE49" s="2"/>
    </row>
    <row r="50" spans="1:57" ht="15.75" thickBot="1" x14ac:dyDescent="0.3">
      <c r="A50" s="147"/>
      <c r="B50" s="36"/>
      <c r="C50" s="173"/>
      <c r="D50" s="174"/>
      <c r="E50" s="75"/>
      <c r="F50" s="75"/>
      <c r="G50" s="175"/>
      <c r="H50" s="845"/>
      <c r="I50" s="75"/>
      <c r="J50" s="75"/>
      <c r="K50" s="78"/>
      <c r="L50" s="43"/>
      <c r="M50" s="43"/>
      <c r="N50" s="43"/>
      <c r="O50" s="40"/>
      <c r="P50" s="86"/>
      <c r="Q50" s="86"/>
      <c r="R50" s="942"/>
      <c r="S50" s="42"/>
      <c r="T50" s="42"/>
      <c r="U50" s="86"/>
      <c r="V50" s="86"/>
      <c r="W50" s="40"/>
      <c r="X50" s="40"/>
      <c r="Y50" s="40"/>
      <c r="Z50" s="40"/>
      <c r="AA50" s="40"/>
      <c r="AB50" s="40"/>
      <c r="AC50" s="589"/>
      <c r="AD50" s="589"/>
      <c r="AE50" s="589"/>
      <c r="AF50" s="589"/>
      <c r="AG50" s="43"/>
      <c r="AH50" s="43"/>
      <c r="AI50" s="45"/>
      <c r="AJ50" s="78"/>
      <c r="AK50" s="78"/>
      <c r="AL50" s="78"/>
      <c r="AM50" s="78"/>
      <c r="AN50" s="78"/>
      <c r="AO50" s="630"/>
      <c r="AP50" s="630"/>
      <c r="AQ50" s="650"/>
      <c r="AR50" s="650"/>
      <c r="AS50" s="78"/>
      <c r="AT50" s="78"/>
      <c r="AU50" s="78"/>
      <c r="AV50" s="78"/>
      <c r="AW50" s="78"/>
      <c r="AX50" s="78"/>
      <c r="AY50" s="447"/>
      <c r="AZ50" s="48"/>
      <c r="BA50" s="177"/>
      <c r="BB50" s="178"/>
      <c r="BC50" s="179"/>
      <c r="BD50" s="147"/>
      <c r="BE50" s="36"/>
    </row>
    <row r="51" spans="1:57" x14ac:dyDescent="0.25">
      <c r="A51" s="93" t="s">
        <v>173</v>
      </c>
      <c r="B51" s="51" t="s">
        <v>175</v>
      </c>
      <c r="C51" s="702" t="s">
        <v>176</v>
      </c>
      <c r="D51" s="742">
        <v>6.75</v>
      </c>
      <c r="E51" s="702" t="s">
        <v>308</v>
      </c>
      <c r="F51" s="742">
        <v>6.59</v>
      </c>
      <c r="G51" s="188"/>
      <c r="H51" s="59"/>
      <c r="I51" s="61"/>
      <c r="J51" s="62"/>
      <c r="K51" s="184"/>
      <c r="L51" s="185"/>
      <c r="M51" s="185"/>
      <c r="N51" s="185"/>
      <c r="O51" s="63"/>
      <c r="P51" s="55"/>
      <c r="Q51" s="63"/>
      <c r="R51" s="55"/>
      <c r="S51" s="870"/>
      <c r="T51" s="185"/>
      <c r="U51" s="63"/>
      <c r="V51" s="55"/>
      <c r="W51" s="56"/>
      <c r="X51" s="57"/>
      <c r="Y51" s="102"/>
      <c r="Z51" s="102"/>
      <c r="AA51" s="102"/>
      <c r="AB51" s="102"/>
      <c r="AC51" s="603"/>
      <c r="AD51" s="603"/>
      <c r="AE51" s="603"/>
      <c r="AF51" s="603"/>
      <c r="AG51" s="103"/>
      <c r="AH51" s="104"/>
      <c r="AI51" s="105"/>
      <c r="AJ51" s="156"/>
      <c r="AK51" s="156"/>
      <c r="AL51" s="156"/>
      <c r="AM51" s="156"/>
      <c r="AN51" s="156"/>
      <c r="AO51" s="639"/>
      <c r="AP51" s="639"/>
      <c r="AQ51" s="655"/>
      <c r="AR51" s="655"/>
      <c r="AS51" s="156"/>
      <c r="AT51" s="156"/>
      <c r="AU51" s="156"/>
      <c r="AV51" s="156"/>
      <c r="AW51" s="156"/>
      <c r="AX51" s="156"/>
      <c r="AY51" s="427">
        <f>D51+F51+N53</f>
        <v>19.899999999999999</v>
      </c>
      <c r="AZ51" s="1237">
        <f>D51+F51+N53+T53+AD53+AF53+AH53+AH54</f>
        <v>63.429999999999993</v>
      </c>
      <c r="BA51" s="166"/>
      <c r="BB51" s="166"/>
      <c r="BC51" s="166"/>
      <c r="BD51" s="93" t="s">
        <v>173</v>
      </c>
      <c r="BE51" s="51" t="s">
        <v>175</v>
      </c>
    </row>
    <row r="52" spans="1:57" x14ac:dyDescent="0.25">
      <c r="A52" s="703" t="s">
        <v>174</v>
      </c>
      <c r="B52" s="22"/>
      <c r="C52" s="109"/>
      <c r="D52" s="110"/>
      <c r="E52" s="771"/>
      <c r="F52" s="771"/>
      <c r="G52" s="167"/>
      <c r="H52" s="168"/>
      <c r="I52" s="111"/>
      <c r="J52" s="111"/>
      <c r="K52" s="169"/>
      <c r="L52" s="31"/>
      <c r="M52" s="31"/>
      <c r="N52" s="31"/>
      <c r="O52" s="26"/>
      <c r="P52" s="82"/>
      <c r="Q52" s="82"/>
      <c r="R52" s="69"/>
      <c r="S52" s="28"/>
      <c r="T52" s="28"/>
      <c r="U52" s="82"/>
      <c r="V52" s="82"/>
      <c r="W52" s="26"/>
      <c r="X52" s="26"/>
      <c r="Y52" s="140"/>
      <c r="Z52" s="140"/>
      <c r="AA52" s="140"/>
      <c r="AB52" s="140"/>
      <c r="AC52" s="588"/>
      <c r="AD52" s="588"/>
      <c r="AE52" s="588"/>
      <c r="AF52" s="588"/>
      <c r="AG52" s="141"/>
      <c r="AH52" s="141"/>
      <c r="AI52" s="142"/>
      <c r="AJ52" s="143"/>
      <c r="AK52" s="143"/>
      <c r="AL52" s="143"/>
      <c r="AM52" s="143"/>
      <c r="AN52" s="143"/>
      <c r="AO52" s="640"/>
      <c r="AP52" s="640"/>
      <c r="AQ52" s="656"/>
      <c r="AR52" s="656"/>
      <c r="AS52" s="143"/>
      <c r="AT52" s="143"/>
      <c r="AU52" s="143"/>
      <c r="AV52" s="143"/>
      <c r="AW52" s="169"/>
      <c r="AX52" s="169"/>
      <c r="AY52" s="427"/>
      <c r="AZ52" s="145"/>
      <c r="BA52" s="186"/>
      <c r="BB52" s="186"/>
      <c r="BC52" s="187"/>
      <c r="BD52" s="703" t="s">
        <v>174</v>
      </c>
      <c r="BE52" s="22"/>
    </row>
    <row r="53" spans="1:57" x14ac:dyDescent="0.25">
      <c r="A53" s="379"/>
      <c r="B53" s="116" t="s">
        <v>624</v>
      </c>
      <c r="C53" s="216"/>
      <c r="D53" s="452"/>
      <c r="E53" s="772"/>
      <c r="F53" s="776"/>
      <c r="G53" s="265"/>
      <c r="H53" s="266"/>
      <c r="I53" s="220"/>
      <c r="J53" s="220"/>
      <c r="K53" s="143"/>
      <c r="L53" s="141"/>
      <c r="M53" s="903" t="s">
        <v>625</v>
      </c>
      <c r="N53" s="550">
        <v>6.56</v>
      </c>
      <c r="O53" s="140"/>
      <c r="P53" s="122"/>
      <c r="Q53" s="122"/>
      <c r="R53" s="123"/>
      <c r="S53" s="870" t="s">
        <v>739</v>
      </c>
      <c r="T53" s="550">
        <v>10.25</v>
      </c>
      <c r="U53" s="122"/>
      <c r="V53" s="122"/>
      <c r="W53" s="140"/>
      <c r="X53" s="140"/>
      <c r="Y53" s="140"/>
      <c r="Z53" s="140"/>
      <c r="AA53" s="140"/>
      <c r="AB53" s="140"/>
      <c r="AC53" s="1027" t="s">
        <v>875</v>
      </c>
      <c r="AD53" s="1066">
        <v>7.9</v>
      </c>
      <c r="AE53" s="1027" t="s">
        <v>515</v>
      </c>
      <c r="AF53" s="1067">
        <v>10.26</v>
      </c>
      <c r="AG53" s="903" t="s">
        <v>941</v>
      </c>
      <c r="AH53" s="1236">
        <v>8.4</v>
      </c>
      <c r="AI53" s="142"/>
      <c r="AJ53" s="143"/>
      <c r="AK53" s="143"/>
      <c r="AL53" s="143"/>
      <c r="AM53" s="143"/>
      <c r="AN53" s="143"/>
      <c r="AO53" s="640"/>
      <c r="AP53" s="640"/>
      <c r="AQ53" s="656"/>
      <c r="AR53" s="656"/>
      <c r="AS53" s="143"/>
      <c r="AT53" s="143"/>
      <c r="AU53" s="143"/>
      <c r="AV53" s="143"/>
      <c r="AW53" s="156"/>
      <c r="AX53" s="156"/>
      <c r="AY53" s="20"/>
      <c r="AZ53" s="145"/>
      <c r="BA53" s="186"/>
      <c r="BB53" s="186"/>
      <c r="BC53" s="187"/>
      <c r="BD53" s="379"/>
      <c r="BE53" s="116"/>
    </row>
    <row r="54" spans="1:57" ht="15.75" thickBot="1" x14ac:dyDescent="0.3">
      <c r="A54" s="147"/>
      <c r="B54" s="36"/>
      <c r="C54" s="173"/>
      <c r="D54" s="174"/>
      <c r="E54" s="773"/>
      <c r="F54" s="773"/>
      <c r="G54" s="175"/>
      <c r="H54" s="176"/>
      <c r="I54" s="75"/>
      <c r="J54" s="75"/>
      <c r="K54" s="78"/>
      <c r="L54" s="43"/>
      <c r="M54" s="43"/>
      <c r="N54" s="43"/>
      <c r="O54" s="40"/>
      <c r="P54" s="86"/>
      <c r="Q54" s="86"/>
      <c r="R54" s="86"/>
      <c r="S54" s="42"/>
      <c r="T54" s="42"/>
      <c r="U54" s="86"/>
      <c r="V54" s="86"/>
      <c r="W54" s="40"/>
      <c r="X54" s="40"/>
      <c r="Y54" s="40"/>
      <c r="Z54" s="40"/>
      <c r="AA54" s="40"/>
      <c r="AB54" s="40"/>
      <c r="AC54" s="589"/>
      <c r="AD54" s="589"/>
      <c r="AE54" s="589"/>
      <c r="AF54" s="589"/>
      <c r="AG54" s="1223" t="s">
        <v>853</v>
      </c>
      <c r="AH54" s="491">
        <v>6.72</v>
      </c>
      <c r="AI54" s="45"/>
      <c r="AJ54" s="78"/>
      <c r="AK54" s="78"/>
      <c r="AL54" s="78"/>
      <c r="AM54" s="78"/>
      <c r="AN54" s="78"/>
      <c r="AO54" s="630"/>
      <c r="AP54" s="630"/>
      <c r="AQ54" s="650"/>
      <c r="AR54" s="650"/>
      <c r="AS54" s="78"/>
      <c r="AT54" s="78"/>
      <c r="AU54" s="78"/>
      <c r="AV54" s="78"/>
      <c r="AW54" s="78"/>
      <c r="AX54" s="78"/>
      <c r="AY54" s="447"/>
      <c r="AZ54" s="48"/>
      <c r="BA54" s="178"/>
      <c r="BB54" s="178"/>
      <c r="BC54" s="179"/>
      <c r="BD54" s="147"/>
      <c r="BE54" s="36"/>
    </row>
    <row r="55" spans="1:57" x14ac:dyDescent="0.25">
      <c r="A55" s="180" t="s">
        <v>177</v>
      </c>
      <c r="B55" s="51" t="s">
        <v>178</v>
      </c>
      <c r="C55" s="704" t="s">
        <v>180</v>
      </c>
      <c r="D55" s="358">
        <v>6.55</v>
      </c>
      <c r="E55" s="702"/>
      <c r="F55" s="742"/>
      <c r="G55" s="61"/>
      <c r="H55" s="62"/>
      <c r="I55" s="777" t="s">
        <v>526</v>
      </c>
      <c r="J55" s="358">
        <v>6.51</v>
      </c>
      <c r="K55" s="184"/>
      <c r="L55" s="185"/>
      <c r="M55" s="185"/>
      <c r="N55" s="185"/>
      <c r="O55" s="56"/>
      <c r="P55" s="57"/>
      <c r="Q55" s="264"/>
      <c r="R55" s="264"/>
      <c r="S55" s="18"/>
      <c r="T55" s="18"/>
      <c r="U55" s="63"/>
      <c r="V55" s="55"/>
      <c r="W55" s="56"/>
      <c r="X55" s="57"/>
      <c r="Y55" s="102"/>
      <c r="Z55" s="102"/>
      <c r="AA55" s="164"/>
      <c r="AB55" s="97"/>
      <c r="AC55" s="601"/>
      <c r="AD55" s="600"/>
      <c r="AE55" s="601"/>
      <c r="AF55" s="600"/>
      <c r="AG55" s="106"/>
      <c r="AH55" s="106"/>
      <c r="AI55" s="105"/>
      <c r="AJ55" s="156"/>
      <c r="AK55" s="156"/>
      <c r="AL55" s="156"/>
      <c r="AM55" s="156"/>
      <c r="AN55" s="156"/>
      <c r="AO55" s="639"/>
      <c r="AP55" s="639"/>
      <c r="AQ55" s="655"/>
      <c r="AR55" s="655"/>
      <c r="AS55" s="156"/>
      <c r="AT55" s="156"/>
      <c r="AU55" s="156"/>
      <c r="AV55" s="156"/>
      <c r="AW55" s="156"/>
      <c r="AX55" s="156"/>
      <c r="AY55" s="20">
        <f>D55+J55</f>
        <v>13.059999999999999</v>
      </c>
      <c r="AZ55" s="1238">
        <v>13.06</v>
      </c>
      <c r="BA55" s="21"/>
      <c r="BB55" s="21"/>
      <c r="BC55" s="21"/>
      <c r="BD55" s="180" t="s">
        <v>177</v>
      </c>
      <c r="BE55" s="51" t="s">
        <v>178</v>
      </c>
    </row>
    <row r="56" spans="1:57" x14ac:dyDescent="0.25">
      <c r="A56" s="703" t="s">
        <v>179</v>
      </c>
      <c r="B56" s="22"/>
      <c r="C56" s="109"/>
      <c r="D56" s="110"/>
      <c r="E56" s="771"/>
      <c r="F56" s="771"/>
      <c r="G56" s="167"/>
      <c r="H56" s="168"/>
      <c r="I56" s="111"/>
      <c r="J56" s="111"/>
      <c r="K56" s="169"/>
      <c r="L56" s="31"/>
      <c r="M56" s="31"/>
      <c r="N56" s="31"/>
      <c r="O56" s="26"/>
      <c r="P56" s="82"/>
      <c r="Q56" s="82"/>
      <c r="R56" s="82"/>
      <c r="S56" s="28"/>
      <c r="T56" s="28"/>
      <c r="U56" s="82"/>
      <c r="V56" s="82"/>
      <c r="W56" s="26"/>
      <c r="X56" s="26"/>
      <c r="Y56" s="140"/>
      <c r="Z56" s="140"/>
      <c r="AA56" s="140"/>
      <c r="AB56" s="140"/>
      <c r="AC56" s="588"/>
      <c r="AD56" s="588"/>
      <c r="AE56" s="588"/>
      <c r="AF56" s="588"/>
      <c r="AG56" s="141"/>
      <c r="AH56" s="141"/>
      <c r="AI56" s="142"/>
      <c r="AJ56" s="143"/>
      <c r="AK56" s="143"/>
      <c r="AL56" s="143"/>
      <c r="AM56" s="143"/>
      <c r="AN56" s="143"/>
      <c r="AO56" s="640"/>
      <c r="AP56" s="640"/>
      <c r="AQ56" s="656"/>
      <c r="AR56" s="656"/>
      <c r="AS56" s="143"/>
      <c r="AT56" s="143"/>
      <c r="AU56" s="143"/>
      <c r="AV56" s="143"/>
      <c r="AW56" s="169"/>
      <c r="AX56" s="169"/>
      <c r="AY56" s="427"/>
      <c r="AZ56" s="72"/>
      <c r="BA56" s="72"/>
      <c r="BB56" s="72"/>
      <c r="BC56" s="189"/>
      <c r="BD56" s="703" t="s">
        <v>179</v>
      </c>
      <c r="BE56" s="22"/>
    </row>
    <row r="57" spans="1:57" x14ac:dyDescent="0.25">
      <c r="A57" s="379"/>
      <c r="B57" s="116"/>
      <c r="C57" s="307"/>
      <c r="D57" s="218"/>
      <c r="E57" s="772"/>
      <c r="F57" s="776"/>
      <c r="G57" s="265"/>
      <c r="H57" s="266"/>
      <c r="I57" s="220"/>
      <c r="J57" s="220"/>
      <c r="K57" s="143"/>
      <c r="L57" s="141"/>
      <c r="M57" s="141"/>
      <c r="N57" s="141"/>
      <c r="O57" s="140"/>
      <c r="P57" s="122"/>
      <c r="Q57" s="122"/>
      <c r="R57" s="122"/>
      <c r="S57" s="270"/>
      <c r="T57" s="270"/>
      <c r="U57" s="122"/>
      <c r="V57" s="122"/>
      <c r="W57" s="140"/>
      <c r="X57" s="140"/>
      <c r="Y57" s="140"/>
      <c r="Z57" s="140"/>
      <c r="AA57" s="140"/>
      <c r="AB57" s="140"/>
      <c r="AC57" s="588"/>
      <c r="AD57" s="588"/>
      <c r="AE57" s="588"/>
      <c r="AF57" s="588"/>
      <c r="AG57" s="141"/>
      <c r="AH57" s="141"/>
      <c r="AI57" s="142"/>
      <c r="AJ57" s="143"/>
      <c r="AK57" s="143"/>
      <c r="AL57" s="143"/>
      <c r="AM57" s="143"/>
      <c r="AN57" s="143"/>
      <c r="AO57" s="640"/>
      <c r="AP57" s="640"/>
      <c r="AQ57" s="656"/>
      <c r="AR57" s="656"/>
      <c r="AS57" s="143"/>
      <c r="AT57" s="143"/>
      <c r="AU57" s="143"/>
      <c r="AV57" s="143"/>
      <c r="AW57" s="156"/>
      <c r="AX57" s="156"/>
      <c r="AY57" s="20"/>
      <c r="AZ57" s="145"/>
      <c r="BA57" s="186"/>
      <c r="BB57" s="186"/>
      <c r="BC57" s="187"/>
      <c r="BD57" s="379"/>
      <c r="BE57" s="116"/>
    </row>
    <row r="58" spans="1:57" ht="15.75" thickBot="1" x14ac:dyDescent="0.3">
      <c r="A58" s="73"/>
      <c r="B58" s="36"/>
      <c r="C58" s="173"/>
      <c r="D58" s="174"/>
      <c r="E58" s="773"/>
      <c r="F58" s="773"/>
      <c r="G58" s="175"/>
      <c r="H58" s="176"/>
      <c r="I58" s="75"/>
      <c r="J58" s="75"/>
      <c r="K58" s="78"/>
      <c r="L58" s="43"/>
      <c r="M58" s="43"/>
      <c r="N58" s="43"/>
      <c r="O58" s="40"/>
      <c r="P58" s="86"/>
      <c r="Q58" s="86"/>
      <c r="R58" s="86"/>
      <c r="S58" s="42"/>
      <c r="T58" s="42"/>
      <c r="U58" s="86"/>
      <c r="V58" s="86"/>
      <c r="W58" s="40"/>
      <c r="X58" s="40"/>
      <c r="Y58" s="40"/>
      <c r="Z58" s="40"/>
      <c r="AA58" s="40"/>
      <c r="AB58" s="40"/>
      <c r="AC58" s="589"/>
      <c r="AD58" s="589"/>
      <c r="AE58" s="589"/>
      <c r="AF58" s="589"/>
      <c r="AG58" s="43"/>
      <c r="AH58" s="43"/>
      <c r="AI58" s="45"/>
      <c r="AJ58" s="78"/>
      <c r="AK58" s="78"/>
      <c r="AL58" s="78"/>
      <c r="AM58" s="78"/>
      <c r="AN58" s="78"/>
      <c r="AO58" s="630"/>
      <c r="AP58" s="630"/>
      <c r="AQ58" s="650"/>
      <c r="AR58" s="650"/>
      <c r="AS58" s="78"/>
      <c r="AT58" s="78"/>
      <c r="AU58" s="78"/>
      <c r="AV58" s="78"/>
      <c r="AW58" s="78"/>
      <c r="AX58" s="78"/>
      <c r="AY58" s="447"/>
      <c r="AZ58" s="48"/>
      <c r="BA58" s="178"/>
      <c r="BB58" s="178"/>
      <c r="BC58" s="179"/>
      <c r="BD58" s="73"/>
      <c r="BE58" s="36"/>
    </row>
    <row r="59" spans="1:57" x14ac:dyDescent="0.25">
      <c r="A59" s="4" t="s">
        <v>181</v>
      </c>
      <c r="B59" s="51" t="s">
        <v>182</v>
      </c>
      <c r="C59" s="705" t="s">
        <v>184</v>
      </c>
      <c r="D59" s="743">
        <v>6.48</v>
      </c>
      <c r="E59" s="702" t="s">
        <v>306</v>
      </c>
      <c r="F59" s="742">
        <v>6.89</v>
      </c>
      <c r="G59" s="702" t="s">
        <v>414</v>
      </c>
      <c r="H59" s="743">
        <v>9.02</v>
      </c>
      <c r="I59" s="777" t="s">
        <v>520</v>
      </c>
      <c r="J59" s="742">
        <v>9.23</v>
      </c>
      <c r="K59" s="870" t="s">
        <v>575</v>
      </c>
      <c r="L59" s="896">
        <v>9.1999999999999993</v>
      </c>
      <c r="M59" s="896"/>
      <c r="N59" s="896"/>
      <c r="O59" s="911" t="s">
        <v>710</v>
      </c>
      <c r="P59" s="947">
        <v>12.92</v>
      </c>
      <c r="Q59" s="911" t="s">
        <v>706</v>
      </c>
      <c r="R59" s="947">
        <v>12.77</v>
      </c>
      <c r="S59" s="870" t="s">
        <v>740</v>
      </c>
      <c r="T59" s="497">
        <v>10.74</v>
      </c>
      <c r="U59" s="193"/>
      <c r="V59" s="194"/>
      <c r="W59" s="264"/>
      <c r="X59" s="551"/>
      <c r="Y59" s="264"/>
      <c r="Z59" s="193"/>
      <c r="AA59" s="55"/>
      <c r="AB59" s="55"/>
      <c r="AC59" s="1019" t="s">
        <v>845</v>
      </c>
      <c r="AD59" s="1032">
        <v>11.14</v>
      </c>
      <c r="AE59" s="1019" t="s">
        <v>850</v>
      </c>
      <c r="AF59" s="1032">
        <v>11.56</v>
      </c>
      <c r="AG59" s="870" t="s">
        <v>916</v>
      </c>
      <c r="AH59" s="497">
        <v>9.44</v>
      </c>
      <c r="AI59" s="870" t="s">
        <v>939</v>
      </c>
      <c r="AJ59" s="497">
        <v>8.7200000000000006</v>
      </c>
      <c r="AK59" s="65"/>
      <c r="AL59" s="65"/>
      <c r="AM59" s="198"/>
      <c r="AN59" s="199"/>
      <c r="AO59" s="631"/>
      <c r="AP59" s="632"/>
      <c r="AQ59" s="648"/>
      <c r="AR59" s="648"/>
      <c r="AS59" s="65"/>
      <c r="AT59" s="65"/>
      <c r="AU59" s="65"/>
      <c r="AV59" s="65"/>
      <c r="AW59" s="65"/>
      <c r="AX59" s="65"/>
      <c r="AY59" s="427">
        <f>D59+F59+H59+J59+J60+L59+L61+P59+R59</f>
        <v>82.63</v>
      </c>
      <c r="AZ59" s="1239">
        <f>J59+L59+L61+P59+R59+T59+AD59+AF59+AF63+AH59</f>
        <v>107.27</v>
      </c>
      <c r="BA59" s="368"/>
      <c r="BB59" s="368"/>
      <c r="BC59" s="455"/>
      <c r="BD59" s="79" t="s">
        <v>181</v>
      </c>
      <c r="BE59" s="51" t="s">
        <v>182</v>
      </c>
    </row>
    <row r="60" spans="1:57" x14ac:dyDescent="0.25">
      <c r="A60" s="703" t="s">
        <v>183</v>
      </c>
      <c r="B60" s="51"/>
      <c r="C60" s="52"/>
      <c r="D60" s="203"/>
      <c r="E60" s="702"/>
      <c r="F60" s="799"/>
      <c r="G60" s="799"/>
      <c r="H60" s="742"/>
      <c r="I60" s="777" t="s">
        <v>522</v>
      </c>
      <c r="J60" s="742">
        <v>6.88</v>
      </c>
      <c r="K60" s="80"/>
      <c r="L60" s="497"/>
      <c r="M60" s="497"/>
      <c r="N60" s="497"/>
      <c r="O60" s="60"/>
      <c r="P60" s="60"/>
      <c r="Q60" s="60"/>
      <c r="R60" s="945"/>
      <c r="S60" s="65"/>
      <c r="T60" s="65"/>
      <c r="U60" s="60"/>
      <c r="V60" s="60"/>
      <c r="W60" s="194"/>
      <c r="X60" s="194"/>
      <c r="Y60" s="194"/>
      <c r="Z60" s="194"/>
      <c r="AA60" s="194"/>
      <c r="AB60" s="194"/>
      <c r="AC60" s="605"/>
      <c r="AD60" s="605"/>
      <c r="AE60" s="605"/>
      <c r="AF60" s="605"/>
      <c r="AG60" s="80"/>
      <c r="AH60" s="80"/>
      <c r="AI60" s="197"/>
      <c r="AJ60" s="65"/>
      <c r="AK60" s="65"/>
      <c r="AL60" s="65"/>
      <c r="AM60" s="65"/>
      <c r="AN60" s="65"/>
      <c r="AO60" s="628"/>
      <c r="AP60" s="628"/>
      <c r="AQ60" s="648"/>
      <c r="AR60" s="648"/>
      <c r="AS60" s="65"/>
      <c r="AT60" s="65"/>
      <c r="AU60" s="65"/>
      <c r="AV60" s="65"/>
      <c r="AW60" s="65"/>
      <c r="AX60" s="65"/>
      <c r="AY60" s="427"/>
      <c r="AZ60" s="204"/>
      <c r="BA60" s="204"/>
      <c r="BB60" s="204"/>
      <c r="BC60" s="114"/>
      <c r="BD60" s="703" t="s">
        <v>183</v>
      </c>
      <c r="BE60" s="51"/>
    </row>
    <row r="61" spans="1:57" x14ac:dyDescent="0.25">
      <c r="A61" s="706"/>
      <c r="B61" s="22" t="s">
        <v>202</v>
      </c>
      <c r="C61" s="109"/>
      <c r="D61" s="110"/>
      <c r="E61" s="1028"/>
      <c r="F61" s="771"/>
      <c r="G61" s="771"/>
      <c r="H61" s="775"/>
      <c r="I61" s="1029"/>
      <c r="J61" s="775"/>
      <c r="K61" s="1030" t="s">
        <v>587</v>
      </c>
      <c r="L61" s="495">
        <v>9.24</v>
      </c>
      <c r="M61" s="495"/>
      <c r="N61" s="495"/>
      <c r="O61" s="26"/>
      <c r="P61" s="26"/>
      <c r="Q61" s="26"/>
      <c r="R61" s="950"/>
      <c r="S61" s="31"/>
      <c r="T61" s="31"/>
      <c r="U61" s="26"/>
      <c r="V61" s="26"/>
      <c r="W61" s="112"/>
      <c r="X61" s="112"/>
      <c r="Y61" s="112"/>
      <c r="Z61" s="112"/>
      <c r="AA61" s="112"/>
      <c r="AB61" s="112"/>
      <c r="AC61" s="607"/>
      <c r="AD61" s="607"/>
      <c r="AE61" s="607"/>
      <c r="AF61" s="607"/>
      <c r="AG61" s="169"/>
      <c r="AH61" s="169"/>
      <c r="AI61" s="211"/>
      <c r="AJ61" s="31"/>
      <c r="AK61" s="31"/>
      <c r="AL61" s="31"/>
      <c r="AM61" s="31"/>
      <c r="AN61" s="31"/>
      <c r="AO61" s="629"/>
      <c r="AP61" s="629"/>
      <c r="AQ61" s="649"/>
      <c r="AR61" s="649"/>
      <c r="AS61" s="31"/>
      <c r="AT61" s="31"/>
      <c r="AU61" s="31"/>
      <c r="AV61" s="31"/>
      <c r="AW61" s="31"/>
      <c r="AX61" s="31"/>
      <c r="AY61" s="525"/>
      <c r="AZ61" s="222"/>
      <c r="BA61" s="222"/>
      <c r="BB61" s="222"/>
      <c r="BC61" s="136"/>
      <c r="BD61" s="706"/>
      <c r="BE61" s="2"/>
    </row>
    <row r="62" spans="1:57" x14ac:dyDescent="0.25">
      <c r="A62" s="706"/>
      <c r="B62" s="22"/>
      <c r="C62" s="109"/>
      <c r="D62" s="110"/>
      <c r="E62" s="1028"/>
      <c r="F62" s="771"/>
      <c r="G62" s="771"/>
      <c r="H62" s="775"/>
      <c r="I62" s="1029"/>
      <c r="J62" s="775"/>
      <c r="K62" s="1030"/>
      <c r="L62" s="495"/>
      <c r="M62" s="495"/>
      <c r="N62" s="495"/>
      <c r="O62" s="26"/>
      <c r="P62" s="26"/>
      <c r="Q62" s="26"/>
      <c r="R62" s="950"/>
      <c r="S62" s="31"/>
      <c r="T62" s="31"/>
      <c r="U62" s="26"/>
      <c r="V62" s="26"/>
      <c r="W62" s="112"/>
      <c r="X62" s="112"/>
      <c r="Y62" s="112"/>
      <c r="Z62" s="112"/>
      <c r="AA62" s="112"/>
      <c r="AB62" s="112"/>
      <c r="AC62" s="607"/>
      <c r="AD62" s="607"/>
      <c r="AE62" s="607"/>
      <c r="AF62" s="607"/>
      <c r="AG62" s="169"/>
      <c r="AH62" s="169"/>
      <c r="AI62" s="211"/>
      <c r="AJ62" s="31"/>
      <c r="AK62" s="31"/>
      <c r="AL62" s="31"/>
      <c r="AM62" s="31"/>
      <c r="AN62" s="31"/>
      <c r="AO62" s="629"/>
      <c r="AP62" s="629"/>
      <c r="AQ62" s="649"/>
      <c r="AR62" s="649"/>
      <c r="AS62" s="31"/>
      <c r="AT62" s="31"/>
      <c r="AU62" s="31"/>
      <c r="AV62" s="31"/>
      <c r="AW62" s="31"/>
      <c r="AX62" s="31"/>
      <c r="AY62" s="525"/>
      <c r="AZ62" s="222"/>
      <c r="BA62" s="222"/>
      <c r="BB62" s="222"/>
      <c r="BC62" s="136"/>
      <c r="BD62" s="706"/>
      <c r="BE62" s="2"/>
    </row>
    <row r="63" spans="1:57" x14ac:dyDescent="0.25">
      <c r="A63" s="706"/>
      <c r="B63" s="22" t="s">
        <v>205</v>
      </c>
      <c r="C63" s="109"/>
      <c r="D63" s="110"/>
      <c r="E63" s="1028"/>
      <c r="F63" s="771"/>
      <c r="G63" s="771"/>
      <c r="H63" s="775"/>
      <c r="I63" s="1029"/>
      <c r="J63" s="775"/>
      <c r="K63" s="1030"/>
      <c r="L63" s="495"/>
      <c r="M63" s="495"/>
      <c r="N63" s="495"/>
      <c r="O63" s="26"/>
      <c r="P63" s="26"/>
      <c r="Q63" s="26"/>
      <c r="R63" s="950"/>
      <c r="S63" s="31"/>
      <c r="T63" s="31"/>
      <c r="U63" s="26"/>
      <c r="V63" s="26"/>
      <c r="W63" s="112"/>
      <c r="X63" s="112"/>
      <c r="Y63" s="112"/>
      <c r="Z63" s="112"/>
      <c r="AA63" s="112"/>
      <c r="AB63" s="112"/>
      <c r="AC63" s="1031" t="s">
        <v>876</v>
      </c>
      <c r="AD63" s="1068">
        <v>7.82</v>
      </c>
      <c r="AE63" s="1031" t="s">
        <v>879</v>
      </c>
      <c r="AF63" s="1068">
        <v>11.03</v>
      </c>
      <c r="AG63" s="169"/>
      <c r="AH63" s="169"/>
      <c r="AI63" s="211"/>
      <c r="AJ63" s="31"/>
      <c r="AK63" s="31"/>
      <c r="AL63" s="31"/>
      <c r="AM63" s="31"/>
      <c r="AN63" s="31"/>
      <c r="AO63" s="629"/>
      <c r="AP63" s="629"/>
      <c r="AQ63" s="649"/>
      <c r="AR63" s="649"/>
      <c r="AS63" s="31"/>
      <c r="AT63" s="31"/>
      <c r="AU63" s="31"/>
      <c r="AV63" s="31"/>
      <c r="AW63" s="31"/>
      <c r="AX63" s="31"/>
      <c r="AY63" s="525"/>
      <c r="AZ63" s="222"/>
      <c r="BA63" s="222"/>
      <c r="BB63" s="222"/>
      <c r="BC63" s="136"/>
      <c r="BD63" s="706"/>
      <c r="BE63" s="2"/>
    </row>
    <row r="64" spans="1:57" ht="15.75" thickBot="1" x14ac:dyDescent="0.3">
      <c r="A64" s="73"/>
      <c r="B64" s="36"/>
      <c r="C64" s="37"/>
      <c r="D64" s="205"/>
      <c r="E64" s="774"/>
      <c r="F64" s="774"/>
      <c r="G64" s="774"/>
      <c r="H64" s="774"/>
      <c r="I64" s="88"/>
      <c r="J64" s="774"/>
      <c r="K64" s="92"/>
      <c r="L64" s="897"/>
      <c r="M64" s="897"/>
      <c r="N64" s="897"/>
      <c r="O64" s="40"/>
      <c r="P64" s="85"/>
      <c r="Q64" s="85"/>
      <c r="R64" s="949"/>
      <c r="S64" s="43"/>
      <c r="T64" s="43"/>
      <c r="U64" s="40"/>
      <c r="V64" s="85"/>
      <c r="W64" s="74"/>
      <c r="X64" s="74"/>
      <c r="Y64" s="74"/>
      <c r="Z64" s="74"/>
      <c r="AA64" s="74"/>
      <c r="AB64" s="74"/>
      <c r="AC64" s="606"/>
      <c r="AD64" s="606"/>
      <c r="AE64" s="606"/>
      <c r="AF64" s="606"/>
      <c r="AG64" s="78"/>
      <c r="AH64" s="78"/>
      <c r="AI64" s="206"/>
      <c r="AJ64" s="43"/>
      <c r="AK64" s="43"/>
      <c r="AL64" s="43"/>
      <c r="AM64" s="43"/>
      <c r="AN64" s="43"/>
      <c r="AO64" s="644"/>
      <c r="AP64" s="644"/>
      <c r="AQ64" s="647"/>
      <c r="AR64" s="647"/>
      <c r="AS64" s="43"/>
      <c r="AT64" s="43"/>
      <c r="AU64" s="43"/>
      <c r="AV64" s="43"/>
      <c r="AW64" s="43"/>
      <c r="AX64" s="43"/>
      <c r="AY64" s="447"/>
      <c r="AZ64" s="207"/>
      <c r="BA64" s="207"/>
      <c r="BB64" s="207"/>
      <c r="BC64" s="49"/>
      <c r="BD64" s="73"/>
      <c r="BE64" s="36"/>
    </row>
    <row r="65" spans="1:57" x14ac:dyDescent="0.25">
      <c r="A65" s="180" t="s">
        <v>185</v>
      </c>
      <c r="B65" s="51" t="s">
        <v>186</v>
      </c>
      <c r="C65" s="704" t="s">
        <v>188</v>
      </c>
      <c r="D65" s="744">
        <v>6.45</v>
      </c>
      <c r="E65" s="702" t="s">
        <v>307</v>
      </c>
      <c r="F65" s="742">
        <v>6.64</v>
      </c>
      <c r="G65" s="702" t="s">
        <v>415</v>
      </c>
      <c r="H65" s="742">
        <v>8.67</v>
      </c>
      <c r="I65" s="777" t="s">
        <v>521</v>
      </c>
      <c r="J65" s="742">
        <v>8.43</v>
      </c>
      <c r="K65" s="870" t="s">
        <v>421</v>
      </c>
      <c r="L65" s="497">
        <v>8.85</v>
      </c>
      <c r="M65" s="497"/>
      <c r="N65" s="497"/>
      <c r="O65" s="911" t="s">
        <v>672</v>
      </c>
      <c r="P65" s="947">
        <v>12.22</v>
      </c>
      <c r="Q65" s="911" t="s">
        <v>674</v>
      </c>
      <c r="R65" s="947">
        <v>0</v>
      </c>
      <c r="S65" s="65"/>
      <c r="T65" s="65"/>
      <c r="U65" s="60"/>
      <c r="V65" s="193"/>
      <c r="W65" s="264"/>
      <c r="X65" s="193"/>
      <c r="Y65" s="194"/>
      <c r="Z65" s="194"/>
      <c r="AA65" s="194"/>
      <c r="AB65" s="194"/>
      <c r="AC65" s="1019" t="s">
        <v>877</v>
      </c>
      <c r="AD65" s="1032">
        <v>7.77</v>
      </c>
      <c r="AE65" s="1019" t="s">
        <v>880</v>
      </c>
      <c r="AF65" s="1069">
        <v>10.6</v>
      </c>
      <c r="AG65" s="870" t="s">
        <v>622</v>
      </c>
      <c r="AH65" s="497">
        <v>8.7100000000000009</v>
      </c>
      <c r="AI65" s="870" t="s">
        <v>940</v>
      </c>
      <c r="AJ65" s="497">
        <v>0</v>
      </c>
      <c r="AK65" s="65"/>
      <c r="AL65" s="65"/>
      <c r="AM65" s="65"/>
      <c r="AN65" s="65"/>
      <c r="AO65" s="628"/>
      <c r="AP65" s="628"/>
      <c r="AQ65" s="648"/>
      <c r="AR65" s="648"/>
      <c r="AS65" s="65"/>
      <c r="AT65" s="65"/>
      <c r="AU65" s="65"/>
      <c r="AV65" s="65"/>
      <c r="AW65" s="65"/>
      <c r="AX65" s="65"/>
      <c r="AY65" s="427">
        <f>D65+F65+H65+H67+J65+L65+N67+P65+P67+R67</f>
        <v>92.9</v>
      </c>
      <c r="AZ65" s="1239">
        <f>L65+N67+P65+P67+R67+T67+Z67+AB67+AF65+AF67</f>
        <v>109.43999999999998</v>
      </c>
      <c r="BA65" s="200"/>
      <c r="BB65" s="200"/>
      <c r="BC65" s="209"/>
      <c r="BD65" s="180" t="s">
        <v>185</v>
      </c>
      <c r="BE65" s="51" t="s">
        <v>186</v>
      </c>
    </row>
    <row r="66" spans="1:57" x14ac:dyDescent="0.25">
      <c r="A66" s="703" t="s">
        <v>187</v>
      </c>
      <c r="B66" s="22"/>
      <c r="C66" s="109"/>
      <c r="D66" s="210"/>
      <c r="E66" s="775"/>
      <c r="F66" s="775"/>
      <c r="G66" s="775"/>
      <c r="H66" s="775"/>
      <c r="I66" s="68"/>
      <c r="J66" s="775"/>
      <c r="K66" s="29"/>
      <c r="L66" s="31"/>
      <c r="M66" s="31"/>
      <c r="N66" s="31"/>
      <c r="O66" s="26"/>
      <c r="P66" s="69"/>
      <c r="Q66" s="69"/>
      <c r="R66" s="950"/>
      <c r="S66" s="31"/>
      <c r="T66" s="31"/>
      <c r="U66" s="26"/>
      <c r="V66" s="69"/>
      <c r="W66" s="112"/>
      <c r="X66" s="112"/>
      <c r="Y66" s="112"/>
      <c r="Z66" s="112"/>
      <c r="AA66" s="112"/>
      <c r="AB66" s="112"/>
      <c r="AC66" s="607"/>
      <c r="AD66" s="607"/>
      <c r="AE66" s="607"/>
      <c r="AF66" s="607"/>
      <c r="AG66" s="169"/>
      <c r="AH66" s="169"/>
      <c r="AI66" s="1030" t="s">
        <v>955</v>
      </c>
      <c r="AJ66" s="495">
        <v>6.58</v>
      </c>
      <c r="AK66" s="31"/>
      <c r="AL66" s="31"/>
      <c r="AM66" s="31"/>
      <c r="AN66" s="31"/>
      <c r="AO66" s="629"/>
      <c r="AP66" s="629"/>
      <c r="AQ66" s="649"/>
      <c r="AR66" s="649"/>
      <c r="AS66" s="31"/>
      <c r="AT66" s="31"/>
      <c r="AU66" s="31"/>
      <c r="AV66" s="31"/>
      <c r="AW66" s="65"/>
      <c r="AX66" s="65"/>
      <c r="AY66" s="427"/>
      <c r="AZ66" s="204"/>
      <c r="BA66" s="204"/>
      <c r="BB66" s="204"/>
      <c r="BC66" s="212"/>
      <c r="BD66" s="703" t="s">
        <v>187</v>
      </c>
      <c r="BE66" s="22"/>
    </row>
    <row r="67" spans="1:57" x14ac:dyDescent="0.25">
      <c r="A67" s="706"/>
      <c r="B67" s="116" t="s">
        <v>393</v>
      </c>
      <c r="C67" s="216"/>
      <c r="D67" s="217"/>
      <c r="E67" s="776"/>
      <c r="F67" s="776"/>
      <c r="G67" s="772" t="s">
        <v>415</v>
      </c>
      <c r="H67" s="776">
        <v>8.67</v>
      </c>
      <c r="I67" s="218"/>
      <c r="J67" s="776"/>
      <c r="K67" s="271"/>
      <c r="L67" s="141"/>
      <c r="M67" s="903" t="s">
        <v>621</v>
      </c>
      <c r="N67" s="550">
        <v>8.7899999999999991</v>
      </c>
      <c r="O67" s="912" t="s">
        <v>673</v>
      </c>
      <c r="P67" s="948">
        <v>12.17</v>
      </c>
      <c r="Q67" s="912" t="s">
        <v>675</v>
      </c>
      <c r="R67" s="948">
        <v>12.01</v>
      </c>
      <c r="S67" s="903" t="s">
        <v>741</v>
      </c>
      <c r="T67" s="550">
        <v>10.15</v>
      </c>
      <c r="U67" s="912" t="s">
        <v>749</v>
      </c>
      <c r="V67" s="948">
        <v>0</v>
      </c>
      <c r="W67" s="912" t="s">
        <v>750</v>
      </c>
      <c r="X67" s="948">
        <v>0</v>
      </c>
      <c r="Y67" s="912" t="s">
        <v>804</v>
      </c>
      <c r="Z67" s="1007">
        <v>12</v>
      </c>
      <c r="AA67" s="912" t="s">
        <v>805</v>
      </c>
      <c r="AB67" s="948">
        <v>11.99</v>
      </c>
      <c r="AC67" s="1027" t="s">
        <v>874</v>
      </c>
      <c r="AD67" s="1067">
        <v>8.01</v>
      </c>
      <c r="AE67" s="1027" t="s">
        <v>429</v>
      </c>
      <c r="AF67" s="1067">
        <v>10.66</v>
      </c>
      <c r="AG67" s="903" t="s">
        <v>917</v>
      </c>
      <c r="AH67" s="550">
        <v>8.64</v>
      </c>
      <c r="AI67" s="903" t="s">
        <v>938</v>
      </c>
      <c r="AJ67" s="550">
        <v>8.5299999999999994</v>
      </c>
      <c r="AK67" s="141"/>
      <c r="AL67" s="141"/>
      <c r="AM67" s="141"/>
      <c r="AN67" s="141"/>
      <c r="AO67" s="633"/>
      <c r="AP67" s="633"/>
      <c r="AQ67" s="623"/>
      <c r="AR67" s="623"/>
      <c r="AS67" s="141"/>
      <c r="AT67" s="141"/>
      <c r="AU67" s="141"/>
      <c r="AV67" s="141"/>
      <c r="AW67" s="106"/>
      <c r="AX67" s="106"/>
      <c r="AY67" s="728"/>
      <c r="AZ67" s="222"/>
      <c r="BA67" s="222"/>
      <c r="BB67" s="222"/>
      <c r="BC67" s="223"/>
      <c r="BD67" s="706"/>
      <c r="BE67" s="116"/>
    </row>
    <row r="68" spans="1:57" ht="15.75" thickBot="1" x14ac:dyDescent="0.3">
      <c r="A68" s="73"/>
      <c r="B68" s="36"/>
      <c r="C68" s="173"/>
      <c r="D68" s="205"/>
      <c r="E68" s="774"/>
      <c r="F68" s="88"/>
      <c r="G68" s="852"/>
      <c r="H68" s="774"/>
      <c r="I68" s="88"/>
      <c r="J68" s="774"/>
      <c r="K68" s="92"/>
      <c r="L68" s="43"/>
      <c r="M68" s="43"/>
      <c r="N68" s="43"/>
      <c r="O68" s="40"/>
      <c r="P68" s="85"/>
      <c r="Q68" s="85"/>
      <c r="R68" s="949"/>
      <c r="S68" s="43"/>
      <c r="T68" s="43"/>
      <c r="U68" s="40"/>
      <c r="V68" s="85"/>
      <c r="W68" s="74"/>
      <c r="X68" s="74"/>
      <c r="Y68" s="74"/>
      <c r="Z68" s="74"/>
      <c r="AA68" s="74"/>
      <c r="AB68" s="74"/>
      <c r="AC68" s="606"/>
      <c r="AD68" s="606"/>
      <c r="AE68" s="606"/>
      <c r="AF68" s="606"/>
      <c r="AG68" s="78"/>
      <c r="AH68" s="78"/>
      <c r="AI68" s="1223"/>
      <c r="AJ68" s="43"/>
      <c r="AK68" s="43"/>
      <c r="AL68" s="43"/>
      <c r="AM68" s="43"/>
      <c r="AN68" s="43"/>
      <c r="AO68" s="644"/>
      <c r="AP68" s="644"/>
      <c r="AQ68" s="647"/>
      <c r="AR68" s="647"/>
      <c r="AS68" s="43"/>
      <c r="AT68" s="43"/>
      <c r="AU68" s="43"/>
      <c r="AV68" s="43"/>
      <c r="AW68" s="43"/>
      <c r="AX68" s="43"/>
      <c r="AY68" s="447"/>
      <c r="AZ68" s="207"/>
      <c r="BA68" s="207"/>
      <c r="BB68" s="207"/>
      <c r="BC68" s="224"/>
      <c r="BD68" s="73"/>
      <c r="BE68" s="36"/>
    </row>
    <row r="69" spans="1:57" x14ac:dyDescent="0.25">
      <c r="A69" s="50" t="s">
        <v>189</v>
      </c>
      <c r="B69" s="380" t="s">
        <v>190</v>
      </c>
      <c r="C69" s="704" t="s">
        <v>192</v>
      </c>
      <c r="D69" s="744">
        <v>0</v>
      </c>
      <c r="E69" s="702" t="s">
        <v>309</v>
      </c>
      <c r="F69" s="778">
        <v>0</v>
      </c>
      <c r="G69" s="702"/>
      <c r="H69" s="743"/>
      <c r="I69" s="188"/>
      <c r="J69" s="742"/>
      <c r="K69" s="18"/>
      <c r="L69" s="19"/>
      <c r="M69" s="19"/>
      <c r="N69" s="19"/>
      <c r="O69" s="60"/>
      <c r="P69" s="193"/>
      <c r="Q69" s="193"/>
      <c r="R69" s="945"/>
      <c r="S69" s="65"/>
      <c r="T69" s="65"/>
      <c r="U69" s="264"/>
      <c r="V69" s="193"/>
      <c r="W69" s="194"/>
      <c r="X69" s="194"/>
      <c r="Y69" s="194"/>
      <c r="Z69" s="194"/>
      <c r="AA69" s="264"/>
      <c r="AB69" s="193"/>
      <c r="AC69" s="605"/>
      <c r="AD69" s="605"/>
      <c r="AE69" s="605"/>
      <c r="AF69" s="605"/>
      <c r="AG69" s="80"/>
      <c r="AH69" s="80"/>
      <c r="AI69" s="197"/>
      <c r="AJ69" s="65"/>
      <c r="AK69" s="65"/>
      <c r="AL69" s="65"/>
      <c r="AM69" s="65"/>
      <c r="AN69" s="65"/>
      <c r="AO69" s="628"/>
      <c r="AP69" s="628"/>
      <c r="AQ69" s="648"/>
      <c r="AR69" s="648"/>
      <c r="AS69" s="65"/>
      <c r="AT69" s="65"/>
      <c r="AU69" s="65"/>
      <c r="AV69" s="65"/>
      <c r="AW69" s="65"/>
      <c r="AX69" s="65"/>
      <c r="AY69" s="20">
        <f>D69</f>
        <v>0</v>
      </c>
      <c r="AZ69" s="1239">
        <v>0</v>
      </c>
      <c r="BA69" s="507"/>
      <c r="BB69" s="200"/>
      <c r="BC69" s="506"/>
      <c r="BD69" s="50" t="s">
        <v>189</v>
      </c>
      <c r="BE69" s="380" t="s">
        <v>190</v>
      </c>
    </row>
    <row r="70" spans="1:57" x14ac:dyDescent="0.25">
      <c r="A70" s="706" t="s">
        <v>191</v>
      </c>
      <c r="B70" s="116"/>
      <c r="C70" s="216"/>
      <c r="D70" s="217"/>
      <c r="E70" s="776"/>
      <c r="F70" s="372"/>
      <c r="G70" s="772"/>
      <c r="H70" s="776"/>
      <c r="I70" s="218"/>
      <c r="J70" s="776"/>
      <c r="K70" s="270"/>
      <c r="L70" s="523"/>
      <c r="M70" s="523"/>
      <c r="N70" s="523"/>
      <c r="O70" s="140"/>
      <c r="P70" s="123"/>
      <c r="Q70" s="577"/>
      <c r="R70" s="131"/>
      <c r="S70" s="133"/>
      <c r="T70" s="133"/>
      <c r="U70" s="122"/>
      <c r="V70" s="480"/>
      <c r="W70" s="219"/>
      <c r="X70" s="219"/>
      <c r="Y70" s="219"/>
      <c r="Z70" s="219"/>
      <c r="AA70" s="122"/>
      <c r="AB70" s="123"/>
      <c r="AC70" s="608"/>
      <c r="AD70" s="608"/>
      <c r="AE70" s="608"/>
      <c r="AF70" s="608"/>
      <c r="AG70" s="143"/>
      <c r="AH70" s="143"/>
      <c r="AI70" s="221"/>
      <c r="AJ70" s="141"/>
      <c r="AK70" s="141"/>
      <c r="AL70" s="141"/>
      <c r="AM70" s="141"/>
      <c r="AN70" s="141"/>
      <c r="AO70" s="633"/>
      <c r="AP70" s="633"/>
      <c r="AQ70" s="623"/>
      <c r="AR70" s="623"/>
      <c r="AS70" s="141"/>
      <c r="AT70" s="141"/>
      <c r="AU70" s="141"/>
      <c r="AV70" s="141"/>
      <c r="AW70" s="31"/>
      <c r="AX70" s="31"/>
      <c r="AY70" s="427"/>
      <c r="AZ70" s="1240"/>
      <c r="BA70" s="222"/>
      <c r="BB70" s="222"/>
      <c r="BC70" s="223"/>
      <c r="BD70" s="706" t="s">
        <v>191</v>
      </c>
      <c r="BE70" s="116"/>
    </row>
    <row r="71" spans="1:57" x14ac:dyDescent="0.25">
      <c r="A71" s="706"/>
      <c r="B71" s="116" t="s">
        <v>310</v>
      </c>
      <c r="C71" s="216"/>
      <c r="D71" s="217"/>
      <c r="E71" s="772" t="s">
        <v>311</v>
      </c>
      <c r="F71" s="372">
        <v>0</v>
      </c>
      <c r="G71" s="772"/>
      <c r="H71" s="776"/>
      <c r="I71" s="218"/>
      <c r="J71" s="776"/>
      <c r="K71" s="270"/>
      <c r="L71" s="523"/>
      <c r="M71" s="523"/>
      <c r="N71" s="523"/>
      <c r="O71" s="140"/>
      <c r="P71" s="123"/>
      <c r="Q71" s="577"/>
      <c r="R71" s="131"/>
      <c r="S71" s="133"/>
      <c r="T71" s="133"/>
      <c r="U71" s="122"/>
      <c r="V71" s="480"/>
      <c r="W71" s="219"/>
      <c r="X71" s="219"/>
      <c r="Y71" s="219"/>
      <c r="Z71" s="219"/>
      <c r="AA71" s="122"/>
      <c r="AB71" s="123"/>
      <c r="AC71" s="608"/>
      <c r="AD71" s="608"/>
      <c r="AE71" s="608"/>
      <c r="AF71" s="608"/>
      <c r="AG71" s="143"/>
      <c r="AH71" s="143"/>
      <c r="AI71" s="221"/>
      <c r="AJ71" s="141"/>
      <c r="AK71" s="141"/>
      <c r="AL71" s="141"/>
      <c r="AM71" s="141"/>
      <c r="AN71" s="141"/>
      <c r="AO71" s="633"/>
      <c r="AP71" s="633"/>
      <c r="AQ71" s="623"/>
      <c r="AR71" s="623"/>
      <c r="AS71" s="141"/>
      <c r="AT71" s="141"/>
      <c r="AU71" s="141"/>
      <c r="AV71" s="141"/>
      <c r="AW71" s="31"/>
      <c r="AX71" s="31"/>
      <c r="AY71" s="728"/>
      <c r="AZ71" s="1240"/>
      <c r="BA71" s="222"/>
      <c r="BB71" s="222"/>
      <c r="BC71" s="223"/>
      <c r="BD71" s="706"/>
      <c r="BE71" s="116"/>
    </row>
    <row r="72" spans="1:57" ht="15.75" thickBot="1" x14ac:dyDescent="0.3">
      <c r="A72" s="73"/>
      <c r="B72" s="36"/>
      <c r="C72" s="173"/>
      <c r="D72" s="205"/>
      <c r="E72" s="88"/>
      <c r="F72" s="365"/>
      <c r="G72" s="774"/>
      <c r="H72" s="774"/>
      <c r="I72" s="88"/>
      <c r="J72" s="774"/>
      <c r="K72" s="92"/>
      <c r="L72" s="43"/>
      <c r="M72" s="43"/>
      <c r="N72" s="43"/>
      <c r="O72" s="40"/>
      <c r="P72" s="85"/>
      <c r="Q72" s="85"/>
      <c r="R72" s="40"/>
      <c r="S72" s="43"/>
      <c r="T72" s="43"/>
      <c r="U72" s="40"/>
      <c r="V72" s="85"/>
      <c r="W72" s="74"/>
      <c r="X72" s="74"/>
      <c r="Y72" s="74"/>
      <c r="Z72" s="74"/>
      <c r="AA72" s="74"/>
      <c r="AB72" s="74"/>
      <c r="AC72" s="606"/>
      <c r="AD72" s="606"/>
      <c r="AE72" s="606"/>
      <c r="AF72" s="606"/>
      <c r="AG72" s="78"/>
      <c r="AH72" s="78"/>
      <c r="AI72" s="206"/>
      <c r="AJ72" s="43"/>
      <c r="AK72" s="43"/>
      <c r="AL72" s="43"/>
      <c r="AM72" s="43"/>
      <c r="AN72" s="43"/>
      <c r="AO72" s="644"/>
      <c r="AP72" s="644"/>
      <c r="AQ72" s="647"/>
      <c r="AR72" s="647"/>
      <c r="AS72" s="43"/>
      <c r="AT72" s="43"/>
      <c r="AU72" s="43"/>
      <c r="AV72" s="43"/>
      <c r="AW72" s="43"/>
      <c r="AX72" s="43"/>
      <c r="AY72" s="447"/>
      <c r="AZ72" s="1241"/>
      <c r="BA72" s="207"/>
      <c r="BB72" s="207"/>
      <c r="BC72" s="224"/>
      <c r="BD72" s="73"/>
      <c r="BE72" s="36"/>
    </row>
    <row r="73" spans="1:57" x14ac:dyDescent="0.25">
      <c r="A73" s="50" t="s">
        <v>312</v>
      </c>
      <c r="B73" s="51" t="s">
        <v>190</v>
      </c>
      <c r="C73" s="397"/>
      <c r="D73" s="398"/>
      <c r="E73" s="777" t="s">
        <v>313</v>
      </c>
      <c r="F73" s="358">
        <v>0</v>
      </c>
      <c r="G73" s="702"/>
      <c r="H73" s="742"/>
      <c r="I73" s="188"/>
      <c r="J73" s="742"/>
      <c r="K73" s="19"/>
      <c r="L73" s="65"/>
      <c r="M73" s="65"/>
      <c r="N73" s="65"/>
      <c r="O73" s="264"/>
      <c r="P73" s="193"/>
      <c r="Q73" s="193"/>
      <c r="R73" s="60"/>
      <c r="S73" s="65"/>
      <c r="T73" s="65"/>
      <c r="U73" s="63"/>
      <c r="V73" s="55"/>
      <c r="W73" s="264"/>
      <c r="X73" s="193"/>
      <c r="Y73" s="194"/>
      <c r="Z73" s="194"/>
      <c r="AA73" s="194"/>
      <c r="AB73" s="194"/>
      <c r="AC73" s="605"/>
      <c r="AD73" s="605"/>
      <c r="AE73" s="605"/>
      <c r="AF73" s="605"/>
      <c r="AG73" s="80"/>
      <c r="AH73" s="80"/>
      <c r="AI73" s="197"/>
      <c r="AJ73" s="65"/>
      <c r="AK73" s="65"/>
      <c r="AL73" s="65"/>
      <c r="AM73" s="65"/>
      <c r="AN73" s="65"/>
      <c r="AO73" s="628"/>
      <c r="AP73" s="628"/>
      <c r="AQ73" s="648"/>
      <c r="AR73" s="648"/>
      <c r="AS73" s="65"/>
      <c r="AT73" s="65"/>
      <c r="AU73" s="65"/>
      <c r="AV73" s="65"/>
      <c r="AW73" s="65"/>
      <c r="AX73" s="65"/>
      <c r="AY73" s="20">
        <f>F73</f>
        <v>0</v>
      </c>
      <c r="AZ73" s="1239">
        <v>0</v>
      </c>
      <c r="BA73" s="200"/>
      <c r="BB73" s="200"/>
      <c r="BC73" s="506"/>
      <c r="BD73" s="50" t="s">
        <v>312</v>
      </c>
      <c r="BE73" s="51" t="s">
        <v>190</v>
      </c>
    </row>
    <row r="74" spans="1:57" x14ac:dyDescent="0.25">
      <c r="A74" s="706" t="s">
        <v>191</v>
      </c>
      <c r="B74" s="51"/>
      <c r="C74" s="190"/>
      <c r="D74" s="191"/>
      <c r="E74" s="182"/>
      <c r="F74" s="358"/>
      <c r="G74" s="702"/>
      <c r="H74" s="742"/>
      <c r="I74" s="182"/>
      <c r="J74" s="742"/>
      <c r="K74" s="184"/>
      <c r="L74" s="185"/>
      <c r="M74" s="185"/>
      <c r="N74" s="185"/>
      <c r="O74" s="194"/>
      <c r="P74" s="193"/>
      <c r="Q74" s="63"/>
      <c r="R74" s="55"/>
      <c r="S74" s="185"/>
      <c r="T74" s="185"/>
      <c r="U74" s="225"/>
      <c r="V74" s="226"/>
      <c r="W74" s="195"/>
      <c r="X74" s="196"/>
      <c r="Y74" s="63"/>
      <c r="Z74" s="55"/>
      <c r="AA74" s="55"/>
      <c r="AB74" s="55"/>
      <c r="AC74" s="604"/>
      <c r="AD74" s="604"/>
      <c r="AE74" s="604"/>
      <c r="AF74" s="604"/>
      <c r="AG74" s="184"/>
      <c r="AH74" s="185"/>
      <c r="AI74" s="16"/>
      <c r="AJ74" s="17"/>
      <c r="AK74" s="16"/>
      <c r="AL74" s="17"/>
      <c r="AM74" s="198"/>
      <c r="AN74" s="199"/>
      <c r="AO74" s="631"/>
      <c r="AP74" s="632"/>
      <c r="AQ74" s="651"/>
      <c r="AR74" s="652"/>
      <c r="AS74" s="17"/>
      <c r="AT74" s="17"/>
      <c r="AU74" s="16"/>
      <c r="AV74" s="17"/>
      <c r="AW74" s="17"/>
      <c r="AX74" s="17"/>
      <c r="AY74" s="427"/>
      <c r="AZ74" s="200"/>
      <c r="BA74" s="201"/>
      <c r="BB74" s="202"/>
      <c r="BC74" s="209"/>
      <c r="BD74" s="706" t="s">
        <v>191</v>
      </c>
      <c r="BE74" s="51"/>
    </row>
    <row r="75" spans="1:57" ht="15.75" thickBot="1" x14ac:dyDescent="0.3">
      <c r="A75" s="227"/>
      <c r="B75" s="36"/>
      <c r="C75" s="228"/>
      <c r="D75" s="229"/>
      <c r="E75" s="175"/>
      <c r="F75" s="176"/>
      <c r="G75" s="852"/>
      <c r="H75" s="774"/>
      <c r="I75" s="175"/>
      <c r="J75" s="774"/>
      <c r="K75" s="236"/>
      <c r="L75" s="237"/>
      <c r="M75" s="237"/>
      <c r="N75" s="237"/>
      <c r="O75" s="74"/>
      <c r="P75" s="85"/>
      <c r="Q75" s="230"/>
      <c r="R75" s="231"/>
      <c r="S75" s="237"/>
      <c r="T75" s="237"/>
      <c r="U75" s="232"/>
      <c r="V75" s="233"/>
      <c r="W75" s="234"/>
      <c r="X75" s="235"/>
      <c r="Y75" s="230"/>
      <c r="Z75" s="231"/>
      <c r="AA75" s="231"/>
      <c r="AB75" s="231"/>
      <c r="AC75" s="609"/>
      <c r="AD75" s="609"/>
      <c r="AE75" s="609"/>
      <c r="AF75" s="609"/>
      <c r="AG75" s="236"/>
      <c r="AH75" s="237"/>
      <c r="AI75" s="90"/>
      <c r="AJ75" s="91"/>
      <c r="AK75" s="90"/>
      <c r="AL75" s="91"/>
      <c r="AM75" s="238"/>
      <c r="AN75" s="239"/>
      <c r="AO75" s="634"/>
      <c r="AP75" s="635"/>
      <c r="AQ75" s="658"/>
      <c r="AR75" s="659"/>
      <c r="AS75" s="91"/>
      <c r="AT75" s="91"/>
      <c r="AU75" s="90"/>
      <c r="AV75" s="91"/>
      <c r="AW75" s="91"/>
      <c r="AX75" s="91"/>
      <c r="AY75" s="447"/>
      <c r="AZ75" s="207"/>
      <c r="BA75" s="240"/>
      <c r="BB75" s="241"/>
      <c r="BC75" s="224"/>
      <c r="BD75" s="227"/>
      <c r="BE75" s="36"/>
    </row>
    <row r="76" spans="1:57" x14ac:dyDescent="0.25">
      <c r="A76" s="50" t="s">
        <v>411</v>
      </c>
      <c r="B76" s="51" t="s">
        <v>412</v>
      </c>
      <c r="C76" s="395"/>
      <c r="D76" s="396"/>
      <c r="E76" s="412"/>
      <c r="F76" s="423"/>
      <c r="G76" s="702" t="s">
        <v>413</v>
      </c>
      <c r="H76" s="742">
        <v>9.32</v>
      </c>
      <c r="I76" s="188"/>
      <c r="J76" s="742"/>
      <c r="K76" s="184"/>
      <c r="L76" s="185"/>
      <c r="M76" s="185"/>
      <c r="N76" s="185"/>
      <c r="O76" s="194"/>
      <c r="P76" s="193"/>
      <c r="Q76" s="56"/>
      <c r="R76" s="57"/>
      <c r="S76" s="17"/>
      <c r="T76" s="17"/>
      <c r="U76" s="225"/>
      <c r="V76" s="226"/>
      <c r="W76" s="195"/>
      <c r="X76" s="196"/>
      <c r="Y76" s="264"/>
      <c r="Z76" s="193"/>
      <c r="AA76" s="264"/>
      <c r="AB76" s="57"/>
      <c r="AC76" s="590"/>
      <c r="AD76" s="591"/>
      <c r="AE76" s="590"/>
      <c r="AF76" s="591"/>
      <c r="AG76" s="184"/>
      <c r="AH76" s="185"/>
      <c r="AI76" s="16"/>
      <c r="AJ76" s="17"/>
      <c r="AK76" s="16"/>
      <c r="AL76" s="17"/>
      <c r="AM76" s="198"/>
      <c r="AN76" s="199"/>
      <c r="AO76" s="631"/>
      <c r="AP76" s="632"/>
      <c r="AQ76" s="651"/>
      <c r="AR76" s="652"/>
      <c r="AS76" s="17"/>
      <c r="AT76" s="17"/>
      <c r="AU76" s="16"/>
      <c r="AV76" s="17"/>
      <c r="AW76" s="17"/>
      <c r="AX76" s="17"/>
      <c r="AY76" s="20">
        <f>H76</f>
        <v>9.32</v>
      </c>
      <c r="AZ76" s="1242">
        <v>9.32</v>
      </c>
      <c r="BA76" s="368"/>
      <c r="BB76" s="368"/>
      <c r="BC76" s="455"/>
      <c r="BD76" s="50" t="s">
        <v>411</v>
      </c>
      <c r="BE76" s="51" t="s">
        <v>412</v>
      </c>
    </row>
    <row r="77" spans="1:57" x14ac:dyDescent="0.25">
      <c r="A77" s="703" t="s">
        <v>84</v>
      </c>
      <c r="B77" s="51"/>
      <c r="C77" s="51"/>
      <c r="D77" s="192"/>
      <c r="E77" s="192"/>
      <c r="F77" s="192"/>
      <c r="G77" s="799"/>
      <c r="H77" s="742"/>
      <c r="I77" s="192"/>
      <c r="J77" s="799"/>
      <c r="K77" s="80"/>
      <c r="L77" s="482"/>
      <c r="M77" s="482"/>
      <c r="N77" s="482"/>
      <c r="O77" s="242"/>
      <c r="P77" s="193"/>
      <c r="Q77" s="60"/>
      <c r="R77" s="60"/>
      <c r="S77" s="65"/>
      <c r="T77" s="65"/>
      <c r="U77" s="60"/>
      <c r="V77" s="60"/>
      <c r="W77" s="194"/>
      <c r="X77" s="194"/>
      <c r="Y77" s="264"/>
      <c r="Z77" s="193"/>
      <c r="AA77" s="193"/>
      <c r="AB77" s="193"/>
      <c r="AC77" s="610"/>
      <c r="AD77" s="610"/>
      <c r="AE77" s="610"/>
      <c r="AF77" s="610"/>
      <c r="AG77" s="80"/>
      <c r="AH77" s="80"/>
      <c r="AI77" s="197"/>
      <c r="AJ77" s="65"/>
      <c r="AK77" s="65"/>
      <c r="AL77" s="65"/>
      <c r="AM77" s="65"/>
      <c r="AN77" s="65"/>
      <c r="AO77" s="628"/>
      <c r="AP77" s="628"/>
      <c r="AQ77" s="648"/>
      <c r="AR77" s="648"/>
      <c r="AS77" s="65"/>
      <c r="AT77" s="65"/>
      <c r="AU77" s="65"/>
      <c r="AV77" s="65"/>
      <c r="AW77" s="65"/>
      <c r="AX77" s="65"/>
      <c r="AY77" s="427"/>
      <c r="AZ77" s="204"/>
      <c r="BA77" s="204"/>
      <c r="BB77" s="243"/>
      <c r="BC77" s="114"/>
      <c r="BD77" s="703" t="s">
        <v>84</v>
      </c>
      <c r="BE77" s="51"/>
    </row>
    <row r="78" spans="1:57" ht="15.75" thickBot="1" x14ac:dyDescent="0.3">
      <c r="A78" s="147"/>
      <c r="B78" s="244"/>
      <c r="C78" s="245"/>
      <c r="D78" s="75"/>
      <c r="E78" s="75"/>
      <c r="F78" s="75"/>
      <c r="G78" s="773"/>
      <c r="H78" s="774"/>
      <c r="I78" s="75"/>
      <c r="J78" s="773"/>
      <c r="K78" s="78"/>
      <c r="L78" s="77"/>
      <c r="M78" s="77"/>
      <c r="N78" s="77"/>
      <c r="O78" s="76"/>
      <c r="P78" s="85"/>
      <c r="Q78" s="40"/>
      <c r="R78" s="40"/>
      <c r="S78" s="43"/>
      <c r="T78" s="43"/>
      <c r="U78" s="40"/>
      <c r="V78" s="40"/>
      <c r="W78" s="74"/>
      <c r="X78" s="74"/>
      <c r="Y78" s="74"/>
      <c r="Z78" s="74"/>
      <c r="AA78" s="74"/>
      <c r="AB78" s="74"/>
      <c r="AC78" s="606"/>
      <c r="AD78" s="606"/>
      <c r="AE78" s="606"/>
      <c r="AF78" s="606"/>
      <c r="AG78" s="78"/>
      <c r="AH78" s="78"/>
      <c r="AI78" s="206"/>
      <c r="AJ78" s="43"/>
      <c r="AK78" s="43"/>
      <c r="AL78" s="43"/>
      <c r="AM78" s="43"/>
      <c r="AN78" s="43"/>
      <c r="AO78" s="644"/>
      <c r="AP78" s="644"/>
      <c r="AQ78" s="647"/>
      <c r="AR78" s="647"/>
      <c r="AS78" s="43"/>
      <c r="AT78" s="43"/>
      <c r="AU78" s="43"/>
      <c r="AV78" s="43"/>
      <c r="AW78" s="43"/>
      <c r="AX78" s="43"/>
      <c r="AY78" s="447"/>
      <c r="AZ78" s="207"/>
      <c r="BA78" s="207"/>
      <c r="BB78" s="241"/>
      <c r="BC78" s="49"/>
      <c r="BD78" s="147"/>
      <c r="BE78" s="244"/>
    </row>
    <row r="79" spans="1:57" x14ac:dyDescent="0.25">
      <c r="A79" s="180" t="s">
        <v>523</v>
      </c>
      <c r="B79" s="51" t="s">
        <v>524</v>
      </c>
      <c r="C79" s="246"/>
      <c r="D79" s="59"/>
      <c r="E79" s="188"/>
      <c r="F79" s="59"/>
      <c r="G79" s="702"/>
      <c r="H79" s="742"/>
      <c r="I79" s="777" t="s">
        <v>525</v>
      </c>
      <c r="J79" s="743">
        <v>6.7</v>
      </c>
      <c r="K79" s="18"/>
      <c r="L79" s="19"/>
      <c r="M79" s="19"/>
      <c r="N79" s="19"/>
      <c r="O79" s="242"/>
      <c r="P79" s="193"/>
      <c r="Q79" s="60"/>
      <c r="R79" s="60"/>
      <c r="S79" s="65"/>
      <c r="T79" s="65"/>
      <c r="U79" s="264"/>
      <c r="V79" s="193"/>
      <c r="W79" s="264"/>
      <c r="X79" s="551"/>
      <c r="Y79" s="194"/>
      <c r="Z79" s="194"/>
      <c r="AA79" s="264"/>
      <c r="AB79" s="193"/>
      <c r="AC79" s="605"/>
      <c r="AD79" s="605"/>
      <c r="AE79" s="605"/>
      <c r="AF79" s="605"/>
      <c r="AG79" s="80"/>
      <c r="AH79" s="80"/>
      <c r="AI79" s="197"/>
      <c r="AJ79" s="65"/>
      <c r="AK79" s="65"/>
      <c r="AL79" s="65"/>
      <c r="AM79" s="65"/>
      <c r="AN79" s="65"/>
      <c r="AO79" s="628"/>
      <c r="AP79" s="628"/>
      <c r="AQ79" s="648"/>
      <c r="AR79" s="648"/>
      <c r="AS79" s="65"/>
      <c r="AT79" s="65"/>
      <c r="AU79" s="65"/>
      <c r="AV79" s="65"/>
      <c r="AW79" s="65"/>
      <c r="AX79" s="65"/>
      <c r="AY79" s="427">
        <f>J79</f>
        <v>6.7</v>
      </c>
      <c r="AZ79" s="1243">
        <v>6.7</v>
      </c>
      <c r="BA79" s="552"/>
      <c r="BB79" s="369"/>
      <c r="BC79" s="498"/>
      <c r="BD79" s="180" t="s">
        <v>523</v>
      </c>
      <c r="BE79" s="51" t="s">
        <v>524</v>
      </c>
    </row>
    <row r="80" spans="1:57" x14ac:dyDescent="0.25">
      <c r="A80" s="703" t="s">
        <v>451</v>
      </c>
      <c r="B80" s="22"/>
      <c r="C80" s="249"/>
      <c r="D80" s="111"/>
      <c r="E80" s="111"/>
      <c r="F80" s="111"/>
      <c r="G80" s="771"/>
      <c r="H80" s="775"/>
      <c r="I80" s="111"/>
      <c r="J80" s="771"/>
      <c r="K80" s="28"/>
      <c r="L80" s="29"/>
      <c r="M80" s="29"/>
      <c r="N80" s="29"/>
      <c r="O80" s="70"/>
      <c r="P80" s="69"/>
      <c r="Q80" s="26"/>
      <c r="R80" s="26"/>
      <c r="S80" s="31"/>
      <c r="T80" s="31"/>
      <c r="U80" s="82"/>
      <c r="V80" s="519"/>
      <c r="W80" s="112"/>
      <c r="X80" s="112"/>
      <c r="Y80" s="112"/>
      <c r="Z80" s="112"/>
      <c r="AA80" s="82"/>
      <c r="AB80" s="519"/>
      <c r="AC80" s="607"/>
      <c r="AD80" s="607"/>
      <c r="AE80" s="607"/>
      <c r="AF80" s="607"/>
      <c r="AG80" s="169"/>
      <c r="AH80" s="169"/>
      <c r="AI80" s="211"/>
      <c r="AJ80" s="31"/>
      <c r="AK80" s="31"/>
      <c r="AL80" s="31"/>
      <c r="AM80" s="31"/>
      <c r="AN80" s="31"/>
      <c r="AO80" s="629"/>
      <c r="AP80" s="629"/>
      <c r="AQ80" s="649"/>
      <c r="AR80" s="649"/>
      <c r="AS80" s="31"/>
      <c r="AT80" s="31"/>
      <c r="AU80" s="31"/>
      <c r="AV80" s="31"/>
      <c r="AW80" s="65"/>
      <c r="AX80" s="65"/>
      <c r="AY80" s="427"/>
      <c r="AZ80" s="1244"/>
      <c r="BA80" s="222"/>
      <c r="BB80" s="250"/>
      <c r="BC80" s="136"/>
      <c r="BD80" s="703" t="s">
        <v>451</v>
      </c>
      <c r="BE80" s="22"/>
    </row>
    <row r="81" spans="1:57" ht="15.75" thickBot="1" x14ac:dyDescent="0.3">
      <c r="A81" s="147"/>
      <c r="B81" s="36"/>
      <c r="C81" s="471"/>
      <c r="D81" s="472"/>
      <c r="E81" s="473"/>
      <c r="F81" s="474"/>
      <c r="G81" s="473"/>
      <c r="H81" s="847"/>
      <c r="I81" s="75"/>
      <c r="J81" s="773"/>
      <c r="K81" s="78"/>
      <c r="L81" s="77"/>
      <c r="M81" s="77"/>
      <c r="N81" s="77"/>
      <c r="O81" s="76"/>
      <c r="P81" s="85"/>
      <c r="Q81" s="40"/>
      <c r="R81" s="40"/>
      <c r="S81" s="43"/>
      <c r="T81" s="43"/>
      <c r="U81" s="40"/>
      <c r="V81" s="40"/>
      <c r="W81" s="74"/>
      <c r="X81" s="74"/>
      <c r="Y81" s="74"/>
      <c r="Z81" s="74"/>
      <c r="AA81" s="74"/>
      <c r="AB81" s="74"/>
      <c r="AC81" s="606"/>
      <c r="AD81" s="606"/>
      <c r="AE81" s="606"/>
      <c r="AF81" s="606"/>
      <c r="AG81" s="78"/>
      <c r="AH81" s="78"/>
      <c r="AI81" s="206"/>
      <c r="AJ81" s="43"/>
      <c r="AK81" s="43"/>
      <c r="AL81" s="43"/>
      <c r="AM81" s="43"/>
      <c r="AN81" s="43"/>
      <c r="AO81" s="644"/>
      <c r="AP81" s="644"/>
      <c r="AQ81" s="647"/>
      <c r="AR81" s="647"/>
      <c r="AS81" s="43"/>
      <c r="AT81" s="43"/>
      <c r="AU81" s="43"/>
      <c r="AV81" s="43"/>
      <c r="AW81" s="43"/>
      <c r="AX81" s="43"/>
      <c r="AY81" s="447"/>
      <c r="AZ81" s="1245"/>
      <c r="BA81" s="207"/>
      <c r="BB81" s="241"/>
      <c r="BC81" s="49"/>
      <c r="BD81" s="147"/>
      <c r="BE81" s="36"/>
    </row>
    <row r="82" spans="1:57" x14ac:dyDescent="0.25">
      <c r="A82" s="180" t="s">
        <v>527</v>
      </c>
      <c r="B82" s="51" t="s">
        <v>528</v>
      </c>
      <c r="C82" s="406"/>
      <c r="D82" s="419"/>
      <c r="E82" s="406"/>
      <c r="F82" s="475"/>
      <c r="G82" s="406"/>
      <c r="H82" s="848"/>
      <c r="I82" s="777" t="s">
        <v>529</v>
      </c>
      <c r="J82" s="742">
        <v>6.48</v>
      </c>
      <c r="K82" s="320"/>
      <c r="L82" s="321"/>
      <c r="M82" s="321"/>
      <c r="N82" s="321"/>
      <c r="O82" s="578"/>
      <c r="P82" s="99"/>
      <c r="Q82" s="98"/>
      <c r="R82" s="99"/>
      <c r="S82" s="104"/>
      <c r="T82" s="104"/>
      <c r="U82" s="164"/>
      <c r="V82" s="97"/>
      <c r="W82" s="153"/>
      <c r="X82" s="152"/>
      <c r="Y82" s="254"/>
      <c r="Z82" s="254"/>
      <c r="AA82" s="254"/>
      <c r="AB82" s="254"/>
      <c r="AC82" s="611"/>
      <c r="AD82" s="611"/>
      <c r="AE82" s="611"/>
      <c r="AF82" s="611"/>
      <c r="AG82" s="156"/>
      <c r="AH82" s="156"/>
      <c r="AI82" s="255"/>
      <c r="AJ82" s="106"/>
      <c r="AK82" s="106"/>
      <c r="AL82" s="106"/>
      <c r="AM82" s="106"/>
      <c r="AN82" s="106"/>
      <c r="AO82" s="636"/>
      <c r="AP82" s="636"/>
      <c r="AQ82" s="654"/>
      <c r="AR82" s="654"/>
      <c r="AS82" s="106"/>
      <c r="AT82" s="106"/>
      <c r="AU82" s="106"/>
      <c r="AV82" s="106"/>
      <c r="AW82" s="106"/>
      <c r="AX82" s="106"/>
      <c r="AY82" s="20">
        <f>J82</f>
        <v>6.48</v>
      </c>
      <c r="AZ82" s="1246">
        <v>6.48</v>
      </c>
      <c r="BA82" s="247"/>
      <c r="BB82" s="369"/>
      <c r="BC82" s="498"/>
      <c r="BD82" s="180" t="s">
        <v>527</v>
      </c>
      <c r="BE82" s="51" t="s">
        <v>528</v>
      </c>
    </row>
    <row r="83" spans="1:57" x14ac:dyDescent="0.25">
      <c r="A83" s="703" t="s">
        <v>206</v>
      </c>
      <c r="B83" s="256"/>
      <c r="C83" s="116"/>
      <c r="D83" s="220"/>
      <c r="E83" s="220"/>
      <c r="F83" s="220"/>
      <c r="G83" s="220"/>
      <c r="H83" s="776"/>
      <c r="I83" s="220"/>
      <c r="J83" s="851"/>
      <c r="K83" s="143"/>
      <c r="L83" s="446"/>
      <c r="M83" s="446"/>
      <c r="N83" s="446"/>
      <c r="O83" s="257"/>
      <c r="P83" s="123"/>
      <c r="Q83" s="140"/>
      <c r="R83" s="140"/>
      <c r="S83" s="141"/>
      <c r="T83" s="141"/>
      <c r="U83" s="140"/>
      <c r="V83" s="140"/>
      <c r="W83" s="219"/>
      <c r="X83" s="219"/>
      <c r="Y83" s="219"/>
      <c r="Z83" s="219"/>
      <c r="AA83" s="219"/>
      <c r="AB83" s="219"/>
      <c r="AC83" s="608"/>
      <c r="AD83" s="608"/>
      <c r="AE83" s="608"/>
      <c r="AF83" s="608"/>
      <c r="AG83" s="143"/>
      <c r="AH83" s="143"/>
      <c r="AI83" s="221"/>
      <c r="AJ83" s="141"/>
      <c r="AK83" s="141"/>
      <c r="AL83" s="141"/>
      <c r="AM83" s="141"/>
      <c r="AN83" s="141"/>
      <c r="AO83" s="633"/>
      <c r="AP83" s="633"/>
      <c r="AQ83" s="623"/>
      <c r="AR83" s="623"/>
      <c r="AS83" s="141"/>
      <c r="AT83" s="141"/>
      <c r="AU83" s="141"/>
      <c r="AV83" s="141"/>
      <c r="AW83" s="141"/>
      <c r="AX83" s="31"/>
      <c r="AY83" s="427"/>
      <c r="AZ83" s="222"/>
      <c r="BA83" s="222"/>
      <c r="BB83" s="250"/>
      <c r="BC83" s="136"/>
      <c r="BD83" s="703" t="s">
        <v>206</v>
      </c>
      <c r="BE83" s="256"/>
    </row>
    <row r="84" spans="1:57" ht="15.75" thickBot="1" x14ac:dyDescent="0.3">
      <c r="A84" s="147"/>
      <c r="B84" s="258"/>
      <c r="C84" s="36"/>
      <c r="D84" s="75"/>
      <c r="E84" s="75"/>
      <c r="F84" s="75"/>
      <c r="G84" s="75"/>
      <c r="H84" s="774"/>
      <c r="I84" s="75"/>
      <c r="J84" s="773"/>
      <c r="K84" s="78"/>
      <c r="L84" s="77"/>
      <c r="M84" s="77"/>
      <c r="N84" s="77"/>
      <c r="O84" s="76"/>
      <c r="P84" s="85"/>
      <c r="Q84" s="40"/>
      <c r="R84" s="40"/>
      <c r="S84" s="43"/>
      <c r="T84" s="43"/>
      <c r="U84" s="40"/>
      <c r="V84" s="40"/>
      <c r="W84" s="74"/>
      <c r="X84" s="74"/>
      <c r="Y84" s="74"/>
      <c r="Z84" s="74"/>
      <c r="AA84" s="74"/>
      <c r="AB84" s="74"/>
      <c r="AC84" s="606"/>
      <c r="AD84" s="606"/>
      <c r="AE84" s="606"/>
      <c r="AF84" s="606"/>
      <c r="AG84" s="78"/>
      <c r="AH84" s="78"/>
      <c r="AI84" s="206"/>
      <c r="AJ84" s="43"/>
      <c r="AK84" s="43"/>
      <c r="AL84" s="43"/>
      <c r="AM84" s="43"/>
      <c r="AN84" s="43"/>
      <c r="AO84" s="644"/>
      <c r="AP84" s="644"/>
      <c r="AQ84" s="647"/>
      <c r="AR84" s="647"/>
      <c r="AS84" s="43"/>
      <c r="AT84" s="43"/>
      <c r="AU84" s="43"/>
      <c r="AV84" s="43"/>
      <c r="AW84" s="43"/>
      <c r="AX84" s="43"/>
      <c r="AY84" s="447"/>
      <c r="AZ84" s="207"/>
      <c r="BA84" s="207"/>
      <c r="BB84" s="241"/>
      <c r="BC84" s="49"/>
      <c r="BD84" s="147"/>
      <c r="BE84" s="258"/>
    </row>
    <row r="85" spans="1:57" x14ac:dyDescent="0.25">
      <c r="A85" s="479" t="s">
        <v>530</v>
      </c>
      <c r="B85" s="259" t="s">
        <v>531</v>
      </c>
      <c r="C85" s="388"/>
      <c r="D85" s="417"/>
      <c r="E85" s="100"/>
      <c r="F85" s="101"/>
      <c r="G85" s="251"/>
      <c r="H85" s="849"/>
      <c r="I85" s="867" t="s">
        <v>532</v>
      </c>
      <c r="J85" s="849">
        <v>6.45</v>
      </c>
      <c r="K85" s="345"/>
      <c r="L85" s="346"/>
      <c r="M85" s="346"/>
      <c r="N85" s="346"/>
      <c r="O85" s="260"/>
      <c r="P85" s="152"/>
      <c r="Q85" s="153"/>
      <c r="R85" s="152"/>
      <c r="S85" s="346"/>
      <c r="T85" s="346"/>
      <c r="U85" s="102"/>
      <c r="V85" s="102"/>
      <c r="W85" s="153"/>
      <c r="X85" s="152"/>
      <c r="Y85" s="98"/>
      <c r="Z85" s="99"/>
      <c r="AA85" s="164"/>
      <c r="AB85" s="97"/>
      <c r="AC85" s="601"/>
      <c r="AD85" s="600"/>
      <c r="AE85" s="600"/>
      <c r="AF85" s="600"/>
      <c r="AG85" s="103"/>
      <c r="AH85" s="104"/>
      <c r="AI85" s="103"/>
      <c r="AJ85" s="104"/>
      <c r="AK85" s="106"/>
      <c r="AL85" s="106"/>
      <c r="AM85" s="106"/>
      <c r="AN85" s="106"/>
      <c r="AO85" s="636"/>
      <c r="AP85" s="636"/>
      <c r="AQ85" s="654"/>
      <c r="AR85" s="654"/>
      <c r="AS85" s="106"/>
      <c r="AT85" s="106"/>
      <c r="AU85" s="106"/>
      <c r="AV85" s="106"/>
      <c r="AW85" s="106"/>
      <c r="AX85" s="106"/>
      <c r="AY85" s="20">
        <f>J85</f>
        <v>6.45</v>
      </c>
      <c r="AZ85" s="1246">
        <v>6.45</v>
      </c>
      <c r="BA85" s="247"/>
      <c r="BB85" s="369"/>
      <c r="BC85" s="498"/>
      <c r="BD85" s="479" t="s">
        <v>530</v>
      </c>
      <c r="BE85" s="259" t="s">
        <v>531</v>
      </c>
    </row>
    <row r="86" spans="1:57" x14ac:dyDescent="0.25">
      <c r="A86" s="868" t="s">
        <v>206</v>
      </c>
      <c r="B86" s="261"/>
      <c r="C86" s="389"/>
      <c r="D86" s="390"/>
      <c r="E86" s="220"/>
      <c r="F86" s="220"/>
      <c r="G86" s="220"/>
      <c r="H86" s="776"/>
      <c r="I86" s="220"/>
      <c r="J86" s="851"/>
      <c r="K86" s="143"/>
      <c r="L86" s="446"/>
      <c r="M86" s="446"/>
      <c r="N86" s="446"/>
      <c r="O86" s="257"/>
      <c r="P86" s="123"/>
      <c r="Q86" s="140"/>
      <c r="R86" s="140"/>
      <c r="S86" s="141"/>
      <c r="T86" s="141"/>
      <c r="U86" s="140"/>
      <c r="V86" s="140"/>
      <c r="W86" s="219"/>
      <c r="X86" s="219"/>
      <c r="Y86" s="219"/>
      <c r="Z86" s="219"/>
      <c r="AA86" s="219"/>
      <c r="AB86" s="219"/>
      <c r="AC86" s="608"/>
      <c r="AD86" s="608"/>
      <c r="AE86" s="608"/>
      <c r="AF86" s="608"/>
      <c r="AG86" s="143"/>
      <c r="AH86" s="143"/>
      <c r="AI86" s="221"/>
      <c r="AJ86" s="141"/>
      <c r="AK86" s="141"/>
      <c r="AL86" s="141"/>
      <c r="AM86" s="141"/>
      <c r="AN86" s="141"/>
      <c r="AO86" s="633"/>
      <c r="AP86" s="633"/>
      <c r="AQ86" s="623"/>
      <c r="AR86" s="623"/>
      <c r="AS86" s="141"/>
      <c r="AT86" s="141"/>
      <c r="AU86" s="141"/>
      <c r="AV86" s="141"/>
      <c r="AW86" s="141"/>
      <c r="AX86" s="31"/>
      <c r="AY86" s="427"/>
      <c r="AZ86" s="222"/>
      <c r="BA86" s="222"/>
      <c r="BB86" s="250"/>
      <c r="BC86" s="136"/>
      <c r="BD86" s="868" t="s">
        <v>206</v>
      </c>
      <c r="BE86" s="261"/>
    </row>
    <row r="87" spans="1:57" ht="15.75" thickBot="1" x14ac:dyDescent="0.3">
      <c r="A87" s="262"/>
      <c r="B87" s="258"/>
      <c r="C87" s="391"/>
      <c r="D87" s="392"/>
      <c r="E87" s="88"/>
      <c r="F87" s="88"/>
      <c r="G87" s="88"/>
      <c r="H87" s="774"/>
      <c r="I87" s="88"/>
      <c r="J87" s="774"/>
      <c r="K87" s="92"/>
      <c r="L87" s="484"/>
      <c r="M87" s="484"/>
      <c r="N87" s="484"/>
      <c r="O87" s="263"/>
      <c r="P87" s="85"/>
      <c r="Q87" s="74"/>
      <c r="R87" s="74"/>
      <c r="S87" s="78"/>
      <c r="T87" s="78"/>
      <c r="U87" s="74"/>
      <c r="V87" s="74"/>
      <c r="W87" s="74"/>
      <c r="X87" s="74"/>
      <c r="Y87" s="74"/>
      <c r="Z87" s="74"/>
      <c r="AA87" s="74"/>
      <c r="AB87" s="74"/>
      <c r="AC87" s="606"/>
      <c r="AD87" s="606"/>
      <c r="AE87" s="606"/>
      <c r="AF87" s="606"/>
      <c r="AG87" s="78"/>
      <c r="AH87" s="78"/>
      <c r="AI87" s="206"/>
      <c r="AJ87" s="43"/>
      <c r="AK87" s="43"/>
      <c r="AL87" s="43"/>
      <c r="AM87" s="43"/>
      <c r="AN87" s="43"/>
      <c r="AO87" s="644"/>
      <c r="AP87" s="644"/>
      <c r="AQ87" s="647"/>
      <c r="AR87" s="647"/>
      <c r="AS87" s="43"/>
      <c r="AT87" s="43"/>
      <c r="AU87" s="43"/>
      <c r="AV87" s="43"/>
      <c r="AW87" s="43"/>
      <c r="AX87" s="43"/>
      <c r="AY87" s="447"/>
      <c r="AZ87" s="207"/>
      <c r="BA87" s="207"/>
      <c r="BB87" s="241"/>
      <c r="BC87" s="49"/>
      <c r="BD87" s="262"/>
      <c r="BE87" s="258"/>
    </row>
    <row r="88" spans="1:57" x14ac:dyDescent="0.25">
      <c r="A88" s="79" t="s">
        <v>533</v>
      </c>
      <c r="B88" s="51" t="s">
        <v>225</v>
      </c>
      <c r="C88" s="393"/>
      <c r="D88" s="394"/>
      <c r="E88" s="61"/>
      <c r="F88" s="742"/>
      <c r="G88" s="702"/>
      <c r="H88" s="742"/>
      <c r="I88" s="777" t="s">
        <v>534</v>
      </c>
      <c r="J88" s="742">
        <v>6.44</v>
      </c>
      <c r="K88" s="16"/>
      <c r="L88" s="17"/>
      <c r="M88" s="17"/>
      <c r="N88" s="17"/>
      <c r="O88" s="264"/>
      <c r="P88" s="193"/>
      <c r="Q88" s="264"/>
      <c r="R88" s="60"/>
      <c r="S88" s="65"/>
      <c r="T88" s="65"/>
      <c r="U88" s="56"/>
      <c r="V88" s="57"/>
      <c r="W88" s="194"/>
      <c r="X88" s="194"/>
      <c r="Y88" s="56"/>
      <c r="Z88" s="57"/>
      <c r="AA88" s="57"/>
      <c r="AB88" s="57"/>
      <c r="AC88" s="591"/>
      <c r="AD88" s="591"/>
      <c r="AE88" s="591"/>
      <c r="AF88" s="591"/>
      <c r="AG88" s="16"/>
      <c r="AH88" s="17"/>
      <c r="AI88" s="870" t="s">
        <v>956</v>
      </c>
      <c r="AJ88" s="497">
        <v>6.36</v>
      </c>
      <c r="AK88" s="65"/>
      <c r="AL88" s="65"/>
      <c r="AM88" s="65"/>
      <c r="AN88" s="65"/>
      <c r="AO88" s="628"/>
      <c r="AP88" s="628"/>
      <c r="AQ88" s="651"/>
      <c r="AR88" s="652"/>
      <c r="AS88" s="17"/>
      <c r="AT88" s="17"/>
      <c r="AU88" s="16"/>
      <c r="AV88" s="17"/>
      <c r="AW88" s="17"/>
      <c r="AX88" s="17"/>
      <c r="AY88" s="20">
        <f>J88</f>
        <v>6.44</v>
      </c>
      <c r="AZ88" s="1239">
        <f>J88+AJ88</f>
        <v>12.8</v>
      </c>
      <c r="BA88" s="368"/>
      <c r="BB88" s="368"/>
      <c r="BC88" s="21"/>
      <c r="BD88" s="79" t="s">
        <v>533</v>
      </c>
      <c r="BE88" s="51" t="s">
        <v>225</v>
      </c>
    </row>
    <row r="89" spans="1:57" x14ac:dyDescent="0.25">
      <c r="A89" s="706" t="s">
        <v>226</v>
      </c>
      <c r="B89" s="22"/>
      <c r="C89" s="116"/>
      <c r="D89" s="218"/>
      <c r="E89" s="218"/>
      <c r="F89" s="776"/>
      <c r="G89" s="772"/>
      <c r="H89" s="776"/>
      <c r="I89" s="218"/>
      <c r="J89" s="776"/>
      <c r="K89" s="127"/>
      <c r="L89" s="451"/>
      <c r="M89" s="128"/>
      <c r="N89" s="128"/>
      <c r="O89" s="577"/>
      <c r="P89" s="131"/>
      <c r="Q89" s="577"/>
      <c r="R89" s="131"/>
      <c r="S89" s="133"/>
      <c r="T89" s="133"/>
      <c r="U89" s="123"/>
      <c r="V89" s="219"/>
      <c r="W89" s="219"/>
      <c r="X89" s="219"/>
      <c r="Y89" s="219"/>
      <c r="Z89" s="219"/>
      <c r="AA89" s="219"/>
      <c r="AB89" s="219"/>
      <c r="AC89" s="608"/>
      <c r="AD89" s="608"/>
      <c r="AE89" s="612"/>
      <c r="AF89" s="602"/>
      <c r="AG89" s="143"/>
      <c r="AH89" s="143"/>
      <c r="AI89" s="221"/>
      <c r="AJ89" s="141"/>
      <c r="AK89" s="132"/>
      <c r="AL89" s="133"/>
      <c r="AM89" s="127"/>
      <c r="AN89" s="128"/>
      <c r="AO89" s="633"/>
      <c r="AP89" s="633"/>
      <c r="AQ89" s="623"/>
      <c r="AR89" s="623"/>
      <c r="AS89" s="141"/>
      <c r="AT89" s="141"/>
      <c r="AU89" s="141"/>
      <c r="AV89" s="141"/>
      <c r="AW89" s="106"/>
      <c r="AX89" s="106"/>
      <c r="AY89" s="427"/>
      <c r="AZ89" s="204"/>
      <c r="BA89" s="204"/>
      <c r="BB89" s="243"/>
      <c r="BC89" s="114"/>
      <c r="BD89" s="706" t="s">
        <v>226</v>
      </c>
      <c r="BE89" s="22"/>
    </row>
    <row r="90" spans="1:57" ht="15.75" thickBot="1" x14ac:dyDescent="0.3">
      <c r="A90" s="73"/>
      <c r="B90" s="36"/>
      <c r="C90" s="228"/>
      <c r="D90" s="267"/>
      <c r="E90" s="75"/>
      <c r="F90" s="773"/>
      <c r="G90" s="773"/>
      <c r="H90" s="774"/>
      <c r="I90" s="75"/>
      <c r="J90" s="773"/>
      <c r="K90" s="78"/>
      <c r="L90" s="43"/>
      <c r="M90" s="43"/>
      <c r="N90" s="43"/>
      <c r="O90" s="40"/>
      <c r="P90" s="85"/>
      <c r="Q90" s="40"/>
      <c r="R90" s="40"/>
      <c r="S90" s="43"/>
      <c r="T90" s="43"/>
      <c r="U90" s="40"/>
      <c r="V90" s="40"/>
      <c r="W90" s="74"/>
      <c r="X90" s="74"/>
      <c r="Y90" s="74"/>
      <c r="Z90" s="74"/>
      <c r="AA90" s="74"/>
      <c r="AB90" s="74"/>
      <c r="AC90" s="606"/>
      <c r="AD90" s="606"/>
      <c r="AE90" s="606"/>
      <c r="AF90" s="606"/>
      <c r="AG90" s="78"/>
      <c r="AH90" s="78"/>
      <c r="AI90" s="206"/>
      <c r="AJ90" s="78"/>
      <c r="AK90" s="78"/>
      <c r="AL90" s="78"/>
      <c r="AM90" s="78"/>
      <c r="AN90" s="78"/>
      <c r="AO90" s="630"/>
      <c r="AP90" s="630"/>
      <c r="AQ90" s="650"/>
      <c r="AR90" s="650"/>
      <c r="AS90" s="78"/>
      <c r="AT90" s="78"/>
      <c r="AU90" s="78"/>
      <c r="AV90" s="78"/>
      <c r="AW90" s="78"/>
      <c r="AX90" s="78"/>
      <c r="AY90" s="447"/>
      <c r="AZ90" s="207"/>
      <c r="BA90" s="207"/>
      <c r="BB90" s="241"/>
      <c r="BC90" s="49"/>
      <c r="BD90" s="73"/>
      <c r="BE90" s="36"/>
    </row>
    <row r="91" spans="1:57" x14ac:dyDescent="0.25">
      <c r="A91" s="79" t="s">
        <v>535</v>
      </c>
      <c r="B91" s="51" t="s">
        <v>537</v>
      </c>
      <c r="C91" s="52"/>
      <c r="D91" s="208"/>
      <c r="E91" s="182"/>
      <c r="F91" s="742"/>
      <c r="G91" s="702"/>
      <c r="H91" s="742"/>
      <c r="I91" s="777" t="s">
        <v>538</v>
      </c>
      <c r="J91" s="742">
        <v>6.08</v>
      </c>
      <c r="K91" s="184"/>
      <c r="L91" s="185"/>
      <c r="M91" s="185"/>
      <c r="N91" s="185"/>
      <c r="O91" s="264"/>
      <c r="P91" s="193"/>
      <c r="Q91" s="63"/>
      <c r="R91" s="55"/>
      <c r="S91" s="185"/>
      <c r="T91" s="185"/>
      <c r="U91" s="56"/>
      <c r="V91" s="57"/>
      <c r="W91" s="195"/>
      <c r="X91" s="196"/>
      <c r="Y91" s="63"/>
      <c r="Z91" s="55"/>
      <c r="AA91" s="55"/>
      <c r="AB91" s="55"/>
      <c r="AC91" s="604"/>
      <c r="AD91" s="604"/>
      <c r="AE91" s="604"/>
      <c r="AF91" s="604"/>
      <c r="AG91" s="80"/>
      <c r="AH91" s="80"/>
      <c r="AI91" s="18"/>
      <c r="AJ91" s="19"/>
      <c r="AK91" s="16"/>
      <c r="AL91" s="17"/>
      <c r="AM91" s="18"/>
      <c r="AN91" s="19"/>
      <c r="AO91" s="631"/>
      <c r="AP91" s="632"/>
      <c r="AQ91" s="651"/>
      <c r="AR91" s="652"/>
      <c r="AS91" s="17"/>
      <c r="AT91" s="17"/>
      <c r="AU91" s="16"/>
      <c r="AV91" s="17"/>
      <c r="AW91" s="17"/>
      <c r="AX91" s="17"/>
      <c r="AY91" s="20">
        <f>J91</f>
        <v>6.08</v>
      </c>
      <c r="AZ91" s="1242">
        <v>6.08</v>
      </c>
      <c r="BA91" s="368"/>
      <c r="BB91" s="368"/>
      <c r="BC91" s="21"/>
      <c r="BD91" s="79" t="s">
        <v>535</v>
      </c>
      <c r="BE91" s="51" t="s">
        <v>537</v>
      </c>
    </row>
    <row r="92" spans="1:57" x14ac:dyDescent="0.25">
      <c r="A92" s="703" t="s">
        <v>536</v>
      </c>
      <c r="B92" s="22"/>
      <c r="C92" s="23"/>
      <c r="D92" s="111"/>
      <c r="E92" s="269"/>
      <c r="F92" s="771"/>
      <c r="G92" s="771"/>
      <c r="H92" s="775"/>
      <c r="I92" s="111"/>
      <c r="J92" s="775"/>
      <c r="K92" s="29"/>
      <c r="L92" s="169"/>
      <c r="M92" s="169"/>
      <c r="N92" s="169"/>
      <c r="O92" s="580"/>
      <c r="P92" s="683"/>
      <c r="Q92" s="26"/>
      <c r="R92" s="26"/>
      <c r="S92" s="31"/>
      <c r="T92" s="31"/>
      <c r="U92" s="26"/>
      <c r="V92" s="26"/>
      <c r="W92" s="112"/>
      <c r="X92" s="112"/>
      <c r="Y92" s="112"/>
      <c r="Z92" s="112"/>
      <c r="AA92" s="112"/>
      <c r="AB92" s="112"/>
      <c r="AC92" s="607"/>
      <c r="AD92" s="607"/>
      <c r="AE92" s="607"/>
      <c r="AF92" s="607"/>
      <c r="AG92" s="169"/>
      <c r="AH92" s="169"/>
      <c r="AI92" s="211"/>
      <c r="AJ92" s="169"/>
      <c r="AK92" s="169"/>
      <c r="AL92" s="169"/>
      <c r="AM92" s="169"/>
      <c r="AN92" s="169"/>
      <c r="AO92" s="641"/>
      <c r="AP92" s="641"/>
      <c r="AQ92" s="657"/>
      <c r="AR92" s="657"/>
      <c r="AS92" s="169"/>
      <c r="AT92" s="169"/>
      <c r="AU92" s="169"/>
      <c r="AV92" s="169"/>
      <c r="AW92" s="80"/>
      <c r="AX92" s="80"/>
      <c r="AY92" s="427"/>
      <c r="AZ92" s="1247"/>
      <c r="BA92" s="204"/>
      <c r="BB92" s="204"/>
      <c r="BC92" s="114"/>
      <c r="BD92" s="703" t="s">
        <v>536</v>
      </c>
      <c r="BE92" s="22"/>
    </row>
    <row r="93" spans="1:57" x14ac:dyDescent="0.25">
      <c r="A93" s="215"/>
      <c r="B93" s="116"/>
      <c r="C93" s="117"/>
      <c r="D93" s="218"/>
      <c r="E93" s="124"/>
      <c r="F93" s="776"/>
      <c r="G93" s="851"/>
      <c r="H93" s="776"/>
      <c r="I93" s="124"/>
      <c r="J93" s="776"/>
      <c r="K93" s="271"/>
      <c r="L93" s="143"/>
      <c r="M93" s="143"/>
      <c r="N93" s="143"/>
      <c r="O93" s="219"/>
      <c r="P93" s="123"/>
      <c r="Q93" s="140"/>
      <c r="R93" s="140"/>
      <c r="S93" s="141"/>
      <c r="T93" s="141"/>
      <c r="U93" s="122"/>
      <c r="V93" s="140"/>
      <c r="W93" s="122"/>
      <c r="X93" s="219"/>
      <c r="Y93" s="219"/>
      <c r="Z93" s="219"/>
      <c r="AA93" s="219"/>
      <c r="AB93" s="219"/>
      <c r="AC93" s="608"/>
      <c r="AD93" s="608"/>
      <c r="AE93" s="608"/>
      <c r="AF93" s="608"/>
      <c r="AG93" s="143"/>
      <c r="AH93" s="143"/>
      <c r="AI93" s="221"/>
      <c r="AJ93" s="143"/>
      <c r="AK93" s="143"/>
      <c r="AL93" s="143"/>
      <c r="AM93" s="270"/>
      <c r="AN93" s="271"/>
      <c r="AO93" s="640"/>
      <c r="AP93" s="640"/>
      <c r="AQ93" s="656"/>
      <c r="AR93" s="656"/>
      <c r="AS93" s="143"/>
      <c r="AT93" s="143"/>
      <c r="AU93" s="143"/>
      <c r="AV93" s="143"/>
      <c r="AW93" s="156"/>
      <c r="AX93" s="156"/>
      <c r="AY93" s="427"/>
      <c r="AZ93" s="1244"/>
      <c r="BA93" s="222"/>
      <c r="BB93" s="222"/>
      <c r="BC93" s="136"/>
      <c r="BD93" s="215"/>
      <c r="BE93" s="116"/>
    </row>
    <row r="94" spans="1:57" ht="15.75" thickBot="1" x14ac:dyDescent="0.3">
      <c r="A94" s="272"/>
      <c r="B94" s="36"/>
      <c r="C94" s="37"/>
      <c r="D94" s="75"/>
      <c r="E94" s="273"/>
      <c r="F94" s="773"/>
      <c r="G94" s="773"/>
      <c r="H94" s="774"/>
      <c r="I94" s="75"/>
      <c r="J94" s="774"/>
      <c r="K94" s="92"/>
      <c r="L94" s="78"/>
      <c r="M94" s="78"/>
      <c r="N94" s="78"/>
      <c r="O94" s="74"/>
      <c r="P94" s="85"/>
      <c r="Q94" s="40"/>
      <c r="R94" s="40"/>
      <c r="S94" s="43"/>
      <c r="T94" s="43"/>
      <c r="U94" s="40"/>
      <c r="V94" s="40"/>
      <c r="W94" s="74"/>
      <c r="X94" s="74"/>
      <c r="Y94" s="74"/>
      <c r="Z94" s="74"/>
      <c r="AA94" s="74"/>
      <c r="AB94" s="74"/>
      <c r="AC94" s="606"/>
      <c r="AD94" s="606"/>
      <c r="AE94" s="606"/>
      <c r="AF94" s="606"/>
      <c r="AG94" s="78"/>
      <c r="AH94" s="78"/>
      <c r="AI94" s="206"/>
      <c r="AJ94" s="78"/>
      <c r="AK94" s="78"/>
      <c r="AL94" s="78"/>
      <c r="AM94" s="78"/>
      <c r="AN94" s="78"/>
      <c r="AO94" s="634"/>
      <c r="AP94" s="630"/>
      <c r="AQ94" s="653"/>
      <c r="AR94" s="650"/>
      <c r="AS94" s="78"/>
      <c r="AT94" s="78"/>
      <c r="AU94" s="42"/>
      <c r="AV94" s="78"/>
      <c r="AW94" s="78"/>
      <c r="AX94" s="78"/>
      <c r="AY94" s="447"/>
      <c r="AZ94" s="1245"/>
      <c r="BA94" s="207"/>
      <c r="BB94" s="207"/>
      <c r="BC94" s="49"/>
      <c r="BD94" s="272"/>
      <c r="BE94" s="36"/>
    </row>
    <row r="95" spans="1:57" x14ac:dyDescent="0.25">
      <c r="A95" s="79" t="s">
        <v>539</v>
      </c>
      <c r="B95" s="51" t="s">
        <v>517</v>
      </c>
      <c r="C95" s="381"/>
      <c r="D95" s="382"/>
      <c r="E95" s="414"/>
      <c r="F95" s="742"/>
      <c r="G95" s="702"/>
      <c r="H95" s="742"/>
      <c r="I95" s="777" t="s">
        <v>540</v>
      </c>
      <c r="J95" s="742">
        <v>6.02</v>
      </c>
      <c r="K95" s="16"/>
      <c r="L95" s="17"/>
      <c r="M95" s="17"/>
      <c r="N95" s="17"/>
      <c r="O95" s="264"/>
      <c r="P95" s="193"/>
      <c r="Q95" s="264"/>
      <c r="R95" s="193"/>
      <c r="S95" s="19"/>
      <c r="T95" s="19"/>
      <c r="U95" s="264"/>
      <c r="V95" s="193"/>
      <c r="W95" s="264"/>
      <c r="X95" s="193"/>
      <c r="Y95" s="56"/>
      <c r="Z95" s="57"/>
      <c r="AA95" s="57"/>
      <c r="AB95" s="57"/>
      <c r="AC95" s="591"/>
      <c r="AD95" s="591"/>
      <c r="AE95" s="591"/>
      <c r="AF95" s="591"/>
      <c r="AG95" s="18"/>
      <c r="AH95" s="80"/>
      <c r="AI95" s="16"/>
      <c r="AJ95" s="17"/>
      <c r="AK95" s="80"/>
      <c r="AL95" s="80"/>
      <c r="AM95" s="18"/>
      <c r="AN95" s="19"/>
      <c r="AO95" s="645"/>
      <c r="AP95" s="645"/>
      <c r="AQ95" s="651"/>
      <c r="AR95" s="652"/>
      <c r="AS95" s="17"/>
      <c r="AT95" s="17"/>
      <c r="AU95" s="16"/>
      <c r="AV95" s="17"/>
      <c r="AW95" s="17"/>
      <c r="AX95" s="17"/>
      <c r="AY95" s="427">
        <f>J95</f>
        <v>6.02</v>
      </c>
      <c r="AZ95" s="1242">
        <v>6.02</v>
      </c>
      <c r="BA95" s="368"/>
      <c r="BB95" s="202"/>
      <c r="BC95" s="21"/>
      <c r="BD95" s="79" t="s">
        <v>539</v>
      </c>
      <c r="BE95" s="51" t="s">
        <v>517</v>
      </c>
    </row>
    <row r="96" spans="1:57" x14ac:dyDescent="0.25">
      <c r="A96" s="706" t="s">
        <v>206</v>
      </c>
      <c r="B96" s="22"/>
      <c r="C96" s="383"/>
      <c r="D96" s="384"/>
      <c r="E96" s="220"/>
      <c r="F96" s="851"/>
      <c r="G96" s="851"/>
      <c r="H96" s="776"/>
      <c r="I96" s="220"/>
      <c r="J96" s="851"/>
      <c r="K96" s="143"/>
      <c r="L96" s="31"/>
      <c r="M96" s="65"/>
      <c r="N96" s="65"/>
      <c r="O96" s="264"/>
      <c r="P96" s="193"/>
      <c r="Q96" s="140"/>
      <c r="R96" s="140"/>
      <c r="S96" s="141"/>
      <c r="T96" s="141"/>
      <c r="U96" s="140"/>
      <c r="V96" s="140"/>
      <c r="W96" s="140"/>
      <c r="X96" s="140"/>
      <c r="Y96" s="140"/>
      <c r="Z96" s="140"/>
      <c r="AA96" s="140"/>
      <c r="AB96" s="140"/>
      <c r="AC96" s="588"/>
      <c r="AD96" s="588"/>
      <c r="AE96" s="588"/>
      <c r="AF96" s="588"/>
      <c r="AG96" s="141"/>
      <c r="AH96" s="141"/>
      <c r="AI96" s="270"/>
      <c r="AJ96" s="271"/>
      <c r="AK96" s="141"/>
      <c r="AL96" s="141"/>
      <c r="AM96" s="141"/>
      <c r="AN96" s="141"/>
      <c r="AO96" s="633"/>
      <c r="AP96" s="633"/>
      <c r="AQ96" s="623"/>
      <c r="AR96" s="623"/>
      <c r="AS96" s="141"/>
      <c r="AT96" s="141"/>
      <c r="AU96" s="141"/>
      <c r="AV96" s="141"/>
      <c r="AW96" s="141"/>
      <c r="AX96" s="31"/>
      <c r="AY96" s="427"/>
      <c r="AZ96" s="1247"/>
      <c r="BA96" s="274"/>
      <c r="BB96" s="243"/>
      <c r="BC96" s="114"/>
      <c r="BD96" s="706" t="s">
        <v>206</v>
      </c>
      <c r="BE96" s="22"/>
    </row>
    <row r="97" spans="1:57" x14ac:dyDescent="0.25">
      <c r="A97" s="215"/>
      <c r="B97" s="116"/>
      <c r="C97" s="383"/>
      <c r="D97" s="384"/>
      <c r="E97" s="220"/>
      <c r="F97" s="851"/>
      <c r="G97" s="851"/>
      <c r="H97" s="776"/>
      <c r="I97" s="220"/>
      <c r="J97" s="851"/>
      <c r="K97" s="143"/>
      <c r="L97" s="141"/>
      <c r="M97" s="141"/>
      <c r="N97" s="141"/>
      <c r="O97" s="140"/>
      <c r="P97" s="123"/>
      <c r="Q97" s="140"/>
      <c r="R97" s="140"/>
      <c r="S97" s="141"/>
      <c r="T97" s="141"/>
      <c r="U97" s="140"/>
      <c r="V97" s="140"/>
      <c r="W97" s="140"/>
      <c r="X97" s="140"/>
      <c r="Y97" s="140"/>
      <c r="Z97" s="140"/>
      <c r="AA97" s="140"/>
      <c r="AB97" s="140"/>
      <c r="AC97" s="588"/>
      <c r="AD97" s="588"/>
      <c r="AE97" s="588"/>
      <c r="AF97" s="588"/>
      <c r="AG97" s="141"/>
      <c r="AH97" s="141"/>
      <c r="AI97" s="270"/>
      <c r="AJ97" s="271"/>
      <c r="AK97" s="141"/>
      <c r="AL97" s="141"/>
      <c r="AM97" s="141"/>
      <c r="AN97" s="141"/>
      <c r="AO97" s="633"/>
      <c r="AP97" s="633"/>
      <c r="AQ97" s="623"/>
      <c r="AR97" s="623"/>
      <c r="AS97" s="141"/>
      <c r="AT97" s="141"/>
      <c r="AU97" s="141"/>
      <c r="AV97" s="141"/>
      <c r="AW97" s="31"/>
      <c r="AX97" s="106"/>
      <c r="AY97" s="427"/>
      <c r="AZ97" s="1244"/>
      <c r="BA97" s="222"/>
      <c r="BB97" s="250"/>
      <c r="BC97" s="136"/>
      <c r="BD97" s="215"/>
      <c r="BE97" s="116"/>
    </row>
    <row r="98" spans="1:57" ht="15.75" thickBot="1" x14ac:dyDescent="0.3">
      <c r="A98" s="272"/>
      <c r="B98" s="36"/>
      <c r="C98" s="385"/>
      <c r="D98" s="386"/>
      <c r="E98" s="75"/>
      <c r="F98" s="773"/>
      <c r="G98" s="773"/>
      <c r="H98" s="774"/>
      <c r="I98" s="75"/>
      <c r="J98" s="773"/>
      <c r="K98" s="43"/>
      <c r="L98" s="42"/>
      <c r="M98" s="42"/>
      <c r="N98" s="42"/>
      <c r="O98" s="86"/>
      <c r="P98" s="85"/>
      <c r="Q98" s="76"/>
      <c r="R98" s="76"/>
      <c r="S98" s="77"/>
      <c r="T98" s="77"/>
      <c r="U98" s="76"/>
      <c r="V98" s="76"/>
      <c r="W98" s="76"/>
      <c r="X98" s="76"/>
      <c r="Y98" s="76"/>
      <c r="Z98" s="76"/>
      <c r="AA98" s="76"/>
      <c r="AB98" s="76"/>
      <c r="AC98" s="613"/>
      <c r="AD98" s="613"/>
      <c r="AE98" s="613"/>
      <c r="AF98" s="613"/>
      <c r="AG98" s="77"/>
      <c r="AH98" s="77"/>
      <c r="AI98" s="275"/>
      <c r="AJ98" s="43"/>
      <c r="AK98" s="43"/>
      <c r="AL98" s="43"/>
      <c r="AM98" s="43"/>
      <c r="AN98" s="43"/>
      <c r="AO98" s="644"/>
      <c r="AP98" s="644"/>
      <c r="AQ98" s="647"/>
      <c r="AR98" s="647"/>
      <c r="AS98" s="43"/>
      <c r="AT98" s="43"/>
      <c r="AU98" s="43"/>
      <c r="AV98" s="43"/>
      <c r="AW98" s="43"/>
      <c r="AX98" s="43"/>
      <c r="AY98" s="447"/>
      <c r="AZ98" s="1245"/>
      <c r="BA98" s="207"/>
      <c r="BB98" s="241"/>
      <c r="BC98" s="49"/>
      <c r="BD98" s="272"/>
      <c r="BE98" s="36"/>
    </row>
    <row r="99" spans="1:57" x14ac:dyDescent="0.25">
      <c r="A99" s="4" t="s">
        <v>541</v>
      </c>
      <c r="B99" s="22" t="s">
        <v>542</v>
      </c>
      <c r="C99" s="381"/>
      <c r="D99" s="387"/>
      <c r="E99" s="415"/>
      <c r="F99" s="850"/>
      <c r="G99" s="880"/>
      <c r="H99" s="850"/>
      <c r="I99" s="869" t="s">
        <v>543</v>
      </c>
      <c r="J99" s="850">
        <v>0</v>
      </c>
      <c r="K99" s="541"/>
      <c r="L99" s="542"/>
      <c r="M99" s="901"/>
      <c r="N99" s="901"/>
      <c r="O99" s="581"/>
      <c r="P99" s="946"/>
      <c r="Q99" s="56"/>
      <c r="R99" s="57"/>
      <c r="S99" s="646"/>
      <c r="T99" s="646"/>
      <c r="U99" s="279"/>
      <c r="V99" s="10"/>
      <c r="W99" s="356"/>
      <c r="X99" s="585"/>
      <c r="Y99" s="9"/>
      <c r="Z99" s="10"/>
      <c r="AA99" s="10"/>
      <c r="AB99" s="10"/>
      <c r="AC99" s="586"/>
      <c r="AD99" s="586"/>
      <c r="AE99" s="586"/>
      <c r="AF99" s="586"/>
      <c r="AG99" s="487"/>
      <c r="AH99" s="487"/>
      <c r="AI99" s="12"/>
      <c r="AJ99" s="13"/>
      <c r="AK99" s="16"/>
      <c r="AL99" s="17"/>
      <c r="AM99" s="184"/>
      <c r="AN99" s="185"/>
      <c r="AO99" s="645"/>
      <c r="AP99" s="645"/>
      <c r="AQ99" s="651"/>
      <c r="AR99" s="652"/>
      <c r="AS99" s="17"/>
      <c r="AT99" s="17"/>
      <c r="AU99" s="16"/>
      <c r="AV99" s="17"/>
      <c r="AW99" s="17"/>
      <c r="AX99" s="17"/>
      <c r="AY99" s="427">
        <f>J99</f>
        <v>0</v>
      </c>
      <c r="AZ99" s="1239">
        <v>0</v>
      </c>
      <c r="BA99" s="368"/>
      <c r="BB99" s="202"/>
      <c r="BC99" s="455"/>
      <c r="BD99" s="4" t="s">
        <v>541</v>
      </c>
      <c r="BE99" s="22" t="s">
        <v>542</v>
      </c>
    </row>
    <row r="100" spans="1:57" x14ac:dyDescent="0.25">
      <c r="A100" s="703" t="s">
        <v>206</v>
      </c>
      <c r="B100" s="22"/>
      <c r="C100" s="23"/>
      <c r="D100" s="269"/>
      <c r="E100" s="111"/>
      <c r="F100" s="771"/>
      <c r="G100" s="771"/>
      <c r="H100" s="775"/>
      <c r="I100" s="213"/>
      <c r="J100" s="775"/>
      <c r="K100" s="169"/>
      <c r="L100" s="31"/>
      <c r="M100" s="31"/>
      <c r="N100" s="31"/>
      <c r="O100" s="70"/>
      <c r="P100" s="69"/>
      <c r="Q100" s="60"/>
      <c r="R100" s="60"/>
      <c r="S100" s="65"/>
      <c r="T100" s="65"/>
      <c r="U100" s="60"/>
      <c r="V100" s="60"/>
      <c r="W100" s="60"/>
      <c r="X100" s="26"/>
      <c r="Y100" s="60"/>
      <c r="Z100" s="60"/>
      <c r="AA100" s="60"/>
      <c r="AB100" s="60"/>
      <c r="AC100" s="614"/>
      <c r="AD100" s="614"/>
      <c r="AE100" s="614"/>
      <c r="AF100" s="614"/>
      <c r="AG100" s="65"/>
      <c r="AH100" s="65"/>
      <c r="AI100" s="64"/>
      <c r="AJ100" s="80"/>
      <c r="AK100" s="80"/>
      <c r="AL100" s="80"/>
      <c r="AM100" s="80"/>
      <c r="AN100" s="80"/>
      <c r="AO100" s="645"/>
      <c r="AP100" s="645"/>
      <c r="AQ100" s="660"/>
      <c r="AR100" s="660"/>
      <c r="AS100" s="80"/>
      <c r="AT100" s="80"/>
      <c r="AU100" s="80"/>
      <c r="AV100" s="80"/>
      <c r="AW100" s="80"/>
      <c r="AX100" s="80"/>
      <c r="AY100" s="427"/>
      <c r="AZ100" s="204"/>
      <c r="BA100" s="204"/>
      <c r="BB100" s="243"/>
      <c r="BC100" s="114"/>
      <c r="BD100" s="703" t="s">
        <v>206</v>
      </c>
      <c r="BE100" s="22"/>
    </row>
    <row r="101" spans="1:57" ht="15.75" thickBot="1" x14ac:dyDescent="0.3">
      <c r="A101" s="215"/>
      <c r="B101" s="36"/>
      <c r="C101" s="37"/>
      <c r="D101" s="273"/>
      <c r="E101" s="75"/>
      <c r="F101" s="75"/>
      <c r="G101" s="75"/>
      <c r="H101" s="774"/>
      <c r="I101" s="75"/>
      <c r="J101" s="773"/>
      <c r="K101" s="78"/>
      <c r="L101" s="43"/>
      <c r="M101" s="43"/>
      <c r="N101" s="43"/>
      <c r="O101" s="40"/>
      <c r="P101" s="85"/>
      <c r="Q101" s="40"/>
      <c r="R101" s="40"/>
      <c r="S101" s="43"/>
      <c r="T101" s="43"/>
      <c r="U101" s="40"/>
      <c r="V101" s="40"/>
      <c r="W101" s="40"/>
      <c r="X101" s="40"/>
      <c r="Y101" s="40"/>
      <c r="Z101" s="40"/>
      <c r="AA101" s="40"/>
      <c r="AB101" s="40"/>
      <c r="AC101" s="589"/>
      <c r="AD101" s="589"/>
      <c r="AE101" s="589"/>
      <c r="AF101" s="589"/>
      <c r="AG101" s="42"/>
      <c r="AH101" s="92"/>
      <c r="AI101" s="42"/>
      <c r="AJ101" s="92"/>
      <c r="AK101" s="90"/>
      <c r="AL101" s="91"/>
      <c r="AM101" s="42"/>
      <c r="AN101" s="92"/>
      <c r="AO101" s="634"/>
      <c r="AP101" s="635"/>
      <c r="AQ101" s="653"/>
      <c r="AR101" s="627"/>
      <c r="AS101" s="92"/>
      <c r="AT101" s="92"/>
      <c r="AU101" s="42"/>
      <c r="AV101" s="92"/>
      <c r="AW101" s="92"/>
      <c r="AX101" s="92"/>
      <c r="AY101" s="447"/>
      <c r="AZ101" s="207"/>
      <c r="BA101" s="207"/>
      <c r="BB101" s="241"/>
      <c r="BC101" s="49"/>
      <c r="BD101" s="215"/>
      <c r="BE101" s="36"/>
    </row>
    <row r="102" spans="1:57" x14ac:dyDescent="0.25">
      <c r="A102" s="4" t="s">
        <v>544</v>
      </c>
      <c r="B102" s="51" t="s">
        <v>546</v>
      </c>
      <c r="C102" s="52"/>
      <c r="D102" s="208"/>
      <c r="E102" s="61"/>
      <c r="F102" s="62"/>
      <c r="G102" s="182"/>
      <c r="H102" s="742"/>
      <c r="I102" s="777" t="s">
        <v>547</v>
      </c>
      <c r="J102" s="742"/>
      <c r="K102" s="870"/>
      <c r="L102" s="19"/>
      <c r="M102" s="19"/>
      <c r="N102" s="19"/>
      <c r="O102" s="264"/>
      <c r="P102" s="193"/>
      <c r="Q102" s="56"/>
      <c r="R102" s="57"/>
      <c r="S102" s="17"/>
      <c r="T102" s="17"/>
      <c r="U102" s="60"/>
      <c r="V102" s="60"/>
      <c r="W102" s="60"/>
      <c r="X102" s="60"/>
      <c r="Y102" s="264"/>
      <c r="Z102" s="551"/>
      <c r="AA102" s="55"/>
      <c r="AB102" s="55"/>
      <c r="AC102" s="604"/>
      <c r="AD102" s="604"/>
      <c r="AE102" s="604"/>
      <c r="AF102" s="604"/>
      <c r="AG102" s="184"/>
      <c r="AH102" s="185"/>
      <c r="AI102" s="16"/>
      <c r="AJ102" s="17"/>
      <c r="AK102" s="80"/>
      <c r="AL102" s="80"/>
      <c r="AM102" s="198"/>
      <c r="AN102" s="199"/>
      <c r="AO102" s="631"/>
      <c r="AP102" s="632"/>
      <c r="AQ102" s="651"/>
      <c r="AR102" s="652"/>
      <c r="AS102" s="17"/>
      <c r="AT102" s="17"/>
      <c r="AU102" s="16"/>
      <c r="AV102" s="17"/>
      <c r="AW102" s="17"/>
      <c r="AX102" s="17"/>
      <c r="AY102" s="427"/>
      <c r="AZ102" s="200"/>
      <c r="BA102" s="553"/>
      <c r="BB102" s="283"/>
      <c r="BC102" s="506"/>
      <c r="BD102" s="4" t="s">
        <v>544</v>
      </c>
      <c r="BE102" s="51" t="s">
        <v>546</v>
      </c>
    </row>
    <row r="103" spans="1:57" x14ac:dyDescent="0.25">
      <c r="A103" s="703" t="s">
        <v>545</v>
      </c>
      <c r="B103" s="2"/>
      <c r="C103" s="94"/>
      <c r="D103" s="101"/>
      <c r="E103" s="284"/>
      <c r="F103" s="284"/>
      <c r="G103" s="284"/>
      <c r="H103" s="849"/>
      <c r="I103" s="251"/>
      <c r="J103" s="875"/>
      <c r="K103" s="156"/>
      <c r="L103" s="346"/>
      <c r="M103" s="346"/>
      <c r="N103" s="346"/>
      <c r="O103" s="153"/>
      <c r="P103" s="152"/>
      <c r="Q103" s="102"/>
      <c r="R103" s="102"/>
      <c r="S103" s="106"/>
      <c r="T103" s="106"/>
      <c r="U103" s="102"/>
      <c r="V103" s="102"/>
      <c r="W103" s="102"/>
      <c r="X103" s="102"/>
      <c r="Y103" s="102"/>
      <c r="Z103" s="102"/>
      <c r="AA103" s="102"/>
      <c r="AB103" s="102"/>
      <c r="AC103" s="603"/>
      <c r="AD103" s="603"/>
      <c r="AE103" s="603"/>
      <c r="AF103" s="603"/>
      <c r="AG103" s="106"/>
      <c r="AH103" s="106"/>
      <c r="AI103" s="105"/>
      <c r="AJ103" s="156"/>
      <c r="AK103" s="156"/>
      <c r="AL103" s="156"/>
      <c r="AM103" s="156"/>
      <c r="AN103" s="156"/>
      <c r="AO103" s="527"/>
      <c r="AP103" s="527"/>
      <c r="AQ103" s="156"/>
      <c r="AR103" s="156"/>
      <c r="AS103" s="156"/>
      <c r="AT103" s="156"/>
      <c r="AU103" s="156"/>
      <c r="AV103" s="156"/>
      <c r="AW103" s="156"/>
      <c r="AX103" s="156"/>
      <c r="AY103" s="20"/>
      <c r="AZ103" s="285"/>
      <c r="BA103" s="286"/>
      <c r="BB103" s="287"/>
      <c r="BC103" s="166"/>
      <c r="BD103" s="703" t="s">
        <v>545</v>
      </c>
      <c r="BE103" s="2"/>
    </row>
    <row r="104" spans="1:57" ht="15.75" thickBot="1" x14ac:dyDescent="0.3">
      <c r="A104" s="73"/>
      <c r="B104" s="36"/>
      <c r="C104" s="36"/>
      <c r="D104" s="75"/>
      <c r="E104" s="75"/>
      <c r="F104" s="220"/>
      <c r="G104" s="220"/>
      <c r="H104" s="851"/>
      <c r="I104" s="220"/>
      <c r="J104" s="851"/>
      <c r="K104" s="143"/>
      <c r="L104" s="141"/>
      <c r="M104" s="141"/>
      <c r="N104" s="141"/>
      <c r="O104" s="140"/>
      <c r="P104" s="123"/>
      <c r="Q104" s="140"/>
      <c r="R104" s="140"/>
      <c r="S104" s="141"/>
      <c r="T104" s="141"/>
      <c r="U104" s="122"/>
      <c r="V104" s="123"/>
      <c r="W104" s="122"/>
      <c r="X104" s="123"/>
      <c r="Y104" s="140"/>
      <c r="Z104" s="140"/>
      <c r="AA104" s="140"/>
      <c r="AB104" s="140"/>
      <c r="AC104" s="588"/>
      <c r="AD104" s="588"/>
      <c r="AE104" s="588"/>
      <c r="AF104" s="588"/>
      <c r="AG104" s="132"/>
      <c r="AH104" s="133"/>
      <c r="AI104" s="142"/>
      <c r="AJ104" s="141"/>
      <c r="AK104" s="43"/>
      <c r="AL104" s="43"/>
      <c r="AM104" s="90"/>
      <c r="AN104" s="91"/>
      <c r="AO104" s="567"/>
      <c r="AP104" s="567"/>
      <c r="AQ104" s="43"/>
      <c r="AR104" s="43"/>
      <c r="AS104" s="43"/>
      <c r="AT104" s="43"/>
      <c r="AU104" s="43"/>
      <c r="AV104" s="43"/>
      <c r="AW104" s="43"/>
      <c r="AX104" s="43"/>
      <c r="AY104" s="46"/>
      <c r="AZ104" s="207"/>
      <c r="BA104" s="288"/>
      <c r="BB104" s="289"/>
      <c r="BC104" s="224"/>
      <c r="BD104" s="73"/>
      <c r="BE104" s="36"/>
    </row>
    <row r="105" spans="1:57" x14ac:dyDescent="0.25">
      <c r="A105" s="4" t="s">
        <v>576</v>
      </c>
      <c r="B105" s="51" t="s">
        <v>577</v>
      </c>
      <c r="C105" s="52"/>
      <c r="D105" s="418"/>
      <c r="E105" s="61"/>
      <c r="F105" s="11"/>
      <c r="G105" s="290"/>
      <c r="H105" s="291"/>
      <c r="I105" s="290"/>
      <c r="J105" s="850"/>
      <c r="K105" s="882" t="s">
        <v>579</v>
      </c>
      <c r="L105" s="883">
        <v>0</v>
      </c>
      <c r="M105" s="883"/>
      <c r="N105" s="883"/>
      <c r="O105" s="293"/>
      <c r="P105" s="293"/>
      <c r="Q105" s="292"/>
      <c r="R105" s="8"/>
      <c r="S105" s="882" t="s">
        <v>742</v>
      </c>
      <c r="T105" s="883">
        <v>0</v>
      </c>
      <c r="U105" s="9"/>
      <c r="V105" s="10"/>
      <c r="W105" s="9"/>
      <c r="X105" s="10"/>
      <c r="Y105" s="9"/>
      <c r="Z105" s="10"/>
      <c r="AA105" s="10"/>
      <c r="AB105" s="10"/>
      <c r="AC105" s="586"/>
      <c r="AD105" s="586"/>
      <c r="AE105" s="615"/>
      <c r="AF105" s="616"/>
      <c r="AG105" s="485"/>
      <c r="AH105" s="485"/>
      <c r="AI105" s="12"/>
      <c r="AJ105" s="13"/>
      <c r="AK105" s="65"/>
      <c r="AL105" s="65"/>
      <c r="AM105" s="184"/>
      <c r="AN105" s="185"/>
      <c r="AO105" s="558"/>
      <c r="AP105" s="558"/>
      <c r="AQ105" s="16"/>
      <c r="AR105" s="17"/>
      <c r="AS105" s="17"/>
      <c r="AT105" s="17"/>
      <c r="AU105" s="16"/>
      <c r="AV105" s="17"/>
      <c r="AW105" s="17"/>
      <c r="AX105" s="17"/>
      <c r="AY105" s="20">
        <f>L105</f>
        <v>0</v>
      </c>
      <c r="AZ105" s="1239">
        <v>0</v>
      </c>
      <c r="BA105" s="201"/>
      <c r="BB105" s="202"/>
      <c r="BC105" s="21"/>
      <c r="BD105" s="4" t="s">
        <v>576</v>
      </c>
      <c r="BE105" s="51" t="s">
        <v>577</v>
      </c>
    </row>
    <row r="106" spans="1:57" x14ac:dyDescent="0.25">
      <c r="A106" s="881" t="s">
        <v>578</v>
      </c>
      <c r="B106" s="51"/>
      <c r="C106" s="51"/>
      <c r="D106" s="408"/>
      <c r="E106" s="192"/>
      <c r="F106" s="192"/>
      <c r="G106" s="192"/>
      <c r="H106" s="192"/>
      <c r="I106" s="192"/>
      <c r="J106" s="799"/>
      <c r="K106" s="80"/>
      <c r="L106" s="65"/>
      <c r="M106" s="65"/>
      <c r="N106" s="65"/>
      <c r="O106" s="60"/>
      <c r="P106" s="193"/>
      <c r="Q106" s="60"/>
      <c r="R106" s="60"/>
      <c r="S106" s="65"/>
      <c r="T106" s="65"/>
      <c r="U106" s="60"/>
      <c r="V106" s="60"/>
      <c r="W106" s="60"/>
      <c r="X106" s="60"/>
      <c r="Y106" s="60"/>
      <c r="Z106" s="60"/>
      <c r="AA106" s="60"/>
      <c r="AB106" s="60"/>
      <c r="AC106" s="614"/>
      <c r="AD106" s="614"/>
      <c r="AE106" s="614"/>
      <c r="AF106" s="614"/>
      <c r="AG106" s="65"/>
      <c r="AH106" s="65"/>
      <c r="AI106" s="64"/>
      <c r="AJ106" s="65"/>
      <c r="AK106" s="65"/>
      <c r="AL106" s="65"/>
      <c r="AM106" s="65"/>
      <c r="AN106" s="65"/>
      <c r="AO106" s="558"/>
      <c r="AP106" s="558"/>
      <c r="AQ106" s="65"/>
      <c r="AR106" s="65"/>
      <c r="AS106" s="65"/>
      <c r="AT106" s="65"/>
      <c r="AU106" s="65"/>
      <c r="AV106" s="65"/>
      <c r="AW106" s="65"/>
      <c r="AX106" s="65"/>
      <c r="AY106" s="20"/>
      <c r="AZ106" s="204"/>
      <c r="BA106" s="204"/>
      <c r="BB106" s="243"/>
      <c r="BC106" s="114"/>
      <c r="BD106" s="881" t="s">
        <v>578</v>
      </c>
      <c r="BE106" s="51"/>
    </row>
    <row r="107" spans="1:57" ht="15.75" thickBot="1" x14ac:dyDescent="0.3">
      <c r="A107" s="73"/>
      <c r="B107" s="36"/>
      <c r="C107" s="36"/>
      <c r="D107" s="392"/>
      <c r="E107" s="88"/>
      <c r="F107" s="88"/>
      <c r="G107" s="88"/>
      <c r="H107" s="75"/>
      <c r="I107" s="75"/>
      <c r="J107" s="773"/>
      <c r="K107" s="78"/>
      <c r="L107" s="484"/>
      <c r="M107" s="484"/>
      <c r="N107" s="484"/>
      <c r="O107" s="263"/>
      <c r="P107" s="85"/>
      <c r="Q107" s="40"/>
      <c r="R107" s="40"/>
      <c r="S107" s="43"/>
      <c r="T107" s="43"/>
      <c r="U107" s="40"/>
      <c r="V107" s="40"/>
      <c r="W107" s="40"/>
      <c r="X107" s="40"/>
      <c r="Y107" s="40"/>
      <c r="Z107" s="40"/>
      <c r="AA107" s="40"/>
      <c r="AB107" s="40"/>
      <c r="AC107" s="589"/>
      <c r="AD107" s="589"/>
      <c r="AE107" s="589"/>
      <c r="AF107" s="589"/>
      <c r="AG107" s="43"/>
      <c r="AH107" s="43"/>
      <c r="AI107" s="45"/>
      <c r="AJ107" s="43"/>
      <c r="AK107" s="43"/>
      <c r="AL107" s="43"/>
      <c r="AM107" s="43"/>
      <c r="AN107" s="43"/>
      <c r="AO107" s="567"/>
      <c r="AP107" s="567"/>
      <c r="AQ107" s="43"/>
      <c r="AR107" s="43"/>
      <c r="AS107" s="43"/>
      <c r="AT107" s="43"/>
      <c r="AU107" s="43"/>
      <c r="AV107" s="43"/>
      <c r="AW107" s="43"/>
      <c r="AX107" s="43"/>
      <c r="AY107" s="46"/>
      <c r="AZ107" s="207"/>
      <c r="BA107" s="207"/>
      <c r="BB107" s="241"/>
      <c r="BC107" s="49"/>
      <c r="BD107" s="73"/>
      <c r="BE107" s="36"/>
    </row>
    <row r="108" spans="1:57" x14ac:dyDescent="0.25">
      <c r="A108" s="4" t="s">
        <v>626</v>
      </c>
      <c r="B108" s="51" t="s">
        <v>628</v>
      </c>
      <c r="C108" s="52"/>
      <c r="D108" s="394"/>
      <c r="E108" s="61"/>
      <c r="F108" s="424"/>
      <c r="G108" s="182"/>
      <c r="H108" s="183"/>
      <c r="I108" s="182"/>
      <c r="J108" s="742"/>
      <c r="K108" s="16"/>
      <c r="L108" s="17"/>
      <c r="M108" s="870" t="s">
        <v>629</v>
      </c>
      <c r="N108" s="497">
        <v>6.26</v>
      </c>
      <c r="O108" s="242"/>
      <c r="P108" s="193"/>
      <c r="Q108" s="296"/>
      <c r="R108" s="57"/>
      <c r="S108" s="17"/>
      <c r="T108" s="17"/>
      <c r="U108" s="296"/>
      <c r="V108" s="57"/>
      <c r="W108" s="56"/>
      <c r="X108" s="57"/>
      <c r="Y108" s="63"/>
      <c r="Z108" s="55"/>
      <c r="AA108" s="55"/>
      <c r="AB108" s="55"/>
      <c r="AC108" s="604"/>
      <c r="AD108" s="604"/>
      <c r="AE108" s="617"/>
      <c r="AF108" s="604"/>
      <c r="AG108" s="16"/>
      <c r="AH108" s="17"/>
      <c r="AI108" s="16"/>
      <c r="AJ108" s="17"/>
      <c r="AK108" s="16"/>
      <c r="AL108" s="17"/>
      <c r="AM108" s="184"/>
      <c r="AN108" s="185"/>
      <c r="AO108" s="558"/>
      <c r="AP108" s="558"/>
      <c r="AQ108" s="16"/>
      <c r="AR108" s="17"/>
      <c r="AS108" s="17"/>
      <c r="AT108" s="17"/>
      <c r="AU108" s="16"/>
      <c r="AV108" s="17"/>
      <c r="AW108" s="17"/>
      <c r="AX108" s="17"/>
      <c r="AY108" s="20">
        <f>N108</f>
        <v>6.26</v>
      </c>
      <c r="AZ108" s="1242">
        <v>6.26</v>
      </c>
      <c r="BA108" s="282"/>
      <c r="BB108" s="283"/>
      <c r="BC108" s="426"/>
      <c r="BD108" s="4" t="s">
        <v>626</v>
      </c>
      <c r="BE108" s="51" t="s">
        <v>628</v>
      </c>
    </row>
    <row r="109" spans="1:57" x14ac:dyDescent="0.25">
      <c r="A109" s="703" t="s">
        <v>627</v>
      </c>
      <c r="B109" s="22"/>
      <c r="C109" s="109"/>
      <c r="D109" s="409"/>
      <c r="E109" s="111"/>
      <c r="F109" s="111"/>
      <c r="G109" s="111"/>
      <c r="H109" s="111"/>
      <c r="I109" s="111"/>
      <c r="J109" s="771"/>
      <c r="K109" s="169"/>
      <c r="L109" s="71"/>
      <c r="M109" s="482"/>
      <c r="N109" s="905"/>
      <c r="O109" s="242"/>
      <c r="P109" s="193"/>
      <c r="Q109" s="70"/>
      <c r="R109" s="70"/>
      <c r="S109" s="71"/>
      <c r="T109" s="71"/>
      <c r="U109" s="70"/>
      <c r="V109" s="70"/>
      <c r="W109" s="26"/>
      <c r="X109" s="26"/>
      <c r="Y109" s="26"/>
      <c r="Z109" s="26"/>
      <c r="AA109" s="26"/>
      <c r="AB109" s="26"/>
      <c r="AC109" s="587"/>
      <c r="AD109" s="587"/>
      <c r="AE109" s="587"/>
      <c r="AF109" s="587"/>
      <c r="AG109" s="31"/>
      <c r="AH109" s="31"/>
      <c r="AI109" s="30"/>
      <c r="AJ109" s="31"/>
      <c r="AK109" s="31"/>
      <c r="AL109" s="31"/>
      <c r="AM109" s="31"/>
      <c r="AN109" s="31"/>
      <c r="AO109" s="559"/>
      <c r="AP109" s="559"/>
      <c r="AQ109" s="31"/>
      <c r="AR109" s="31"/>
      <c r="AS109" s="31"/>
      <c r="AT109" s="31"/>
      <c r="AU109" s="31"/>
      <c r="AV109" s="31"/>
      <c r="AW109" s="65"/>
      <c r="AX109" s="65"/>
      <c r="AY109" s="20"/>
      <c r="AZ109" s="1247"/>
      <c r="BA109" s="297"/>
      <c r="BB109" s="298"/>
      <c r="BC109" s="212"/>
      <c r="BD109" s="703" t="s">
        <v>627</v>
      </c>
      <c r="BE109" s="22"/>
    </row>
    <row r="110" spans="1:57" ht="15.75" thickBot="1" x14ac:dyDescent="0.3">
      <c r="A110" s="73"/>
      <c r="B110" s="36"/>
      <c r="C110" s="173"/>
      <c r="D110" s="392"/>
      <c r="E110" s="75"/>
      <c r="F110" s="75"/>
      <c r="G110" s="75"/>
      <c r="H110" s="75"/>
      <c r="I110" s="75"/>
      <c r="J110" s="773"/>
      <c r="K110" s="78"/>
      <c r="L110" s="77"/>
      <c r="M110" s="77"/>
      <c r="N110" s="906"/>
      <c r="O110" s="76"/>
      <c r="P110" s="85"/>
      <c r="Q110" s="76"/>
      <c r="R110" s="76"/>
      <c r="S110" s="77"/>
      <c r="T110" s="77"/>
      <c r="U110" s="76"/>
      <c r="V110" s="85"/>
      <c r="W110" s="40"/>
      <c r="X110" s="40"/>
      <c r="Y110" s="40"/>
      <c r="Z110" s="40"/>
      <c r="AA110" s="40"/>
      <c r="AB110" s="40"/>
      <c r="AC110" s="589"/>
      <c r="AD110" s="589"/>
      <c r="AE110" s="589"/>
      <c r="AF110" s="589"/>
      <c r="AG110" s="43"/>
      <c r="AH110" s="43"/>
      <c r="AI110" s="45"/>
      <c r="AJ110" s="43"/>
      <c r="AK110" s="42"/>
      <c r="AL110" s="92"/>
      <c r="AM110" s="43"/>
      <c r="AN110" s="43"/>
      <c r="AO110" s="567"/>
      <c r="AP110" s="567"/>
      <c r="AQ110" s="43"/>
      <c r="AR110" s="43"/>
      <c r="AS110" s="43"/>
      <c r="AT110" s="43"/>
      <c r="AU110" s="43"/>
      <c r="AV110" s="43"/>
      <c r="AW110" s="43"/>
      <c r="AX110" s="43"/>
      <c r="AY110" s="46"/>
      <c r="AZ110" s="1245"/>
      <c r="BA110" s="288"/>
      <c r="BB110" s="289"/>
      <c r="BC110" s="224"/>
      <c r="BD110" s="73"/>
      <c r="BE110" s="36"/>
    </row>
    <row r="111" spans="1:57" x14ac:dyDescent="0.25">
      <c r="A111" s="180" t="s">
        <v>630</v>
      </c>
      <c r="B111" s="51" t="s">
        <v>631</v>
      </c>
      <c r="C111" s="181"/>
      <c r="D111" s="394"/>
      <c r="E111" s="61"/>
      <c r="F111" s="62"/>
      <c r="G111" s="182"/>
      <c r="H111" s="183"/>
      <c r="I111" s="61"/>
      <c r="J111" s="742"/>
      <c r="K111" s="16"/>
      <c r="L111" s="17"/>
      <c r="M111" s="870" t="s">
        <v>633</v>
      </c>
      <c r="N111" s="497">
        <v>6.09</v>
      </c>
      <c r="O111" s="242"/>
      <c r="P111" s="193"/>
      <c r="Q111" s="242"/>
      <c r="R111" s="242"/>
      <c r="S111" s="482"/>
      <c r="T111" s="482"/>
      <c r="U111" s="296"/>
      <c r="V111" s="300"/>
      <c r="W111" s="60"/>
      <c r="X111" s="60"/>
      <c r="Y111" s="60"/>
      <c r="Z111" s="60"/>
      <c r="AA111" s="60"/>
      <c r="AB111" s="60"/>
      <c r="AC111" s="1019" t="s">
        <v>878</v>
      </c>
      <c r="AD111" s="1032">
        <v>0</v>
      </c>
      <c r="AE111" s="614"/>
      <c r="AF111" s="614"/>
      <c r="AG111" s="65"/>
      <c r="AH111" s="65"/>
      <c r="AI111" s="64"/>
      <c r="AJ111" s="65"/>
      <c r="AK111" s="16"/>
      <c r="AL111" s="17"/>
      <c r="AM111" s="65"/>
      <c r="AN111" s="65"/>
      <c r="AO111" s="558"/>
      <c r="AP111" s="558"/>
      <c r="AQ111" s="65"/>
      <c r="AR111" s="65"/>
      <c r="AS111" s="65"/>
      <c r="AT111" s="65"/>
      <c r="AU111" s="65"/>
      <c r="AV111" s="65"/>
      <c r="AW111" s="65"/>
      <c r="AX111" s="65"/>
      <c r="AY111" s="20">
        <f>N111</f>
        <v>6.09</v>
      </c>
      <c r="AZ111" s="1242">
        <v>6.09</v>
      </c>
      <c r="BA111" s="201"/>
      <c r="BB111" s="202"/>
      <c r="BC111" s="81"/>
      <c r="BD111" s="180" t="s">
        <v>630</v>
      </c>
      <c r="BE111" s="51" t="s">
        <v>631</v>
      </c>
    </row>
    <row r="112" spans="1:57" x14ac:dyDescent="0.25">
      <c r="A112" s="703" t="s">
        <v>632</v>
      </c>
      <c r="B112" s="22"/>
      <c r="C112" s="249"/>
      <c r="D112" s="409"/>
      <c r="E112" s="111"/>
      <c r="F112" s="111"/>
      <c r="G112" s="111"/>
      <c r="H112" s="111"/>
      <c r="I112" s="111"/>
      <c r="J112" s="771"/>
      <c r="K112" s="169"/>
      <c r="L112" s="71"/>
      <c r="M112" s="71"/>
      <c r="N112" s="907"/>
      <c r="O112" s="70"/>
      <c r="P112" s="69"/>
      <c r="Q112" s="70"/>
      <c r="R112" s="70"/>
      <c r="S112" s="71"/>
      <c r="T112" s="71"/>
      <c r="U112" s="70"/>
      <c r="V112" s="70"/>
      <c r="W112" s="26"/>
      <c r="X112" s="26"/>
      <c r="Y112" s="26"/>
      <c r="Z112" s="26"/>
      <c r="AA112" s="26"/>
      <c r="AB112" s="26"/>
      <c r="AC112" s="587"/>
      <c r="AD112" s="587"/>
      <c r="AE112" s="587"/>
      <c r="AF112" s="587"/>
      <c r="AG112" s="31"/>
      <c r="AH112" s="31"/>
      <c r="AI112" s="30"/>
      <c r="AJ112" s="31"/>
      <c r="AK112" s="31"/>
      <c r="AL112" s="31"/>
      <c r="AM112" s="31"/>
      <c r="AN112" s="31"/>
      <c r="AO112" s="559"/>
      <c r="AP112" s="559"/>
      <c r="AQ112" s="31"/>
      <c r="AR112" s="31"/>
      <c r="AS112" s="31"/>
      <c r="AT112" s="31"/>
      <c r="AU112" s="31"/>
      <c r="AV112" s="31"/>
      <c r="AW112" s="65"/>
      <c r="AX112" s="65"/>
      <c r="AY112" s="20"/>
      <c r="AZ112" s="1247"/>
      <c r="BA112" s="301"/>
      <c r="BB112" s="243"/>
      <c r="BC112" s="114"/>
      <c r="BD112" s="703" t="s">
        <v>632</v>
      </c>
      <c r="BE112" s="22"/>
    </row>
    <row r="113" spans="1:57" ht="15.75" thickBot="1" x14ac:dyDescent="0.3">
      <c r="A113" s="73"/>
      <c r="B113" s="36"/>
      <c r="C113" s="245"/>
      <c r="D113" s="392"/>
      <c r="E113" s="75"/>
      <c r="F113" s="75"/>
      <c r="G113" s="75"/>
      <c r="H113" s="75"/>
      <c r="I113" s="75"/>
      <c r="J113" s="773"/>
      <c r="K113" s="78"/>
      <c r="L113" s="77"/>
      <c r="M113" s="77"/>
      <c r="N113" s="906"/>
      <c r="O113" s="76"/>
      <c r="P113" s="85"/>
      <c r="Q113" s="76"/>
      <c r="R113" s="76"/>
      <c r="S113" s="77"/>
      <c r="T113" s="77"/>
      <c r="U113" s="76"/>
      <c r="V113" s="76"/>
      <c r="W113" s="40"/>
      <c r="X113" s="40"/>
      <c r="Y113" s="40"/>
      <c r="Z113" s="40"/>
      <c r="AA113" s="40"/>
      <c r="AB113" s="40"/>
      <c r="AC113" s="589"/>
      <c r="AD113" s="589"/>
      <c r="AE113" s="589"/>
      <c r="AF113" s="589"/>
      <c r="AG113" s="43"/>
      <c r="AH113" s="43"/>
      <c r="AI113" s="45"/>
      <c r="AJ113" s="43"/>
      <c r="AK113" s="43"/>
      <c r="AL113" s="43"/>
      <c r="AM113" s="43"/>
      <c r="AN113" s="43"/>
      <c r="AO113" s="567"/>
      <c r="AP113" s="567"/>
      <c r="AQ113" s="43"/>
      <c r="AR113" s="43"/>
      <c r="AS113" s="43"/>
      <c r="AT113" s="43"/>
      <c r="AU113" s="43"/>
      <c r="AV113" s="43"/>
      <c r="AW113" s="43"/>
      <c r="AX113" s="43"/>
      <c r="AY113" s="46"/>
      <c r="AZ113" s="1245"/>
      <c r="BA113" s="240"/>
      <c r="BB113" s="241"/>
      <c r="BC113" s="49"/>
      <c r="BD113" s="73"/>
      <c r="BE113" s="36"/>
    </row>
    <row r="114" spans="1:57" x14ac:dyDescent="0.25">
      <c r="A114" s="50" t="s">
        <v>634</v>
      </c>
      <c r="B114" s="51" t="s">
        <v>631</v>
      </c>
      <c r="C114" s="181"/>
      <c r="D114" s="394"/>
      <c r="E114" s="61"/>
      <c r="F114" s="62"/>
      <c r="G114" s="192"/>
      <c r="H114" s="192"/>
      <c r="I114" s="182"/>
      <c r="J114" s="742"/>
      <c r="K114" s="184"/>
      <c r="L114" s="185"/>
      <c r="M114" s="870" t="s">
        <v>636</v>
      </c>
      <c r="N114" s="497">
        <v>6.03</v>
      </c>
      <c r="O114" s="296"/>
      <c r="P114" s="57"/>
      <c r="Q114" s="242"/>
      <c r="R114" s="242"/>
      <c r="S114" s="482"/>
      <c r="T114" s="482"/>
      <c r="U114" s="302"/>
      <c r="V114" s="303"/>
      <c r="W114" s="56"/>
      <c r="X114" s="57"/>
      <c r="Y114" s="60"/>
      <c r="Z114" s="60"/>
      <c r="AA114" s="63"/>
      <c r="AB114" s="55"/>
      <c r="AC114" s="590"/>
      <c r="AD114" s="591"/>
      <c r="AE114" s="614"/>
      <c r="AF114" s="614"/>
      <c r="AG114" s="16"/>
      <c r="AH114" s="17"/>
      <c r="AI114" s="184"/>
      <c r="AJ114" s="185"/>
      <c r="AK114" s="184"/>
      <c r="AL114" s="185"/>
      <c r="AM114" s="184"/>
      <c r="AN114" s="185"/>
      <c r="AO114" s="558"/>
      <c r="AP114" s="558"/>
      <c r="AQ114" s="65"/>
      <c r="AR114" s="65"/>
      <c r="AS114" s="65"/>
      <c r="AT114" s="65"/>
      <c r="AU114" s="65"/>
      <c r="AV114" s="65"/>
      <c r="AW114" s="65"/>
      <c r="AX114" s="65"/>
      <c r="AY114" s="20">
        <f>N114</f>
        <v>6.03</v>
      </c>
      <c r="AZ114" s="1242">
        <v>6.03</v>
      </c>
      <c r="BA114" s="201"/>
      <c r="BB114" s="202"/>
      <c r="BC114" s="81"/>
      <c r="BD114" s="50" t="s">
        <v>634</v>
      </c>
      <c r="BE114" s="51" t="s">
        <v>631</v>
      </c>
    </row>
    <row r="115" spans="1:57" x14ac:dyDescent="0.25">
      <c r="A115" s="703" t="s">
        <v>635</v>
      </c>
      <c r="B115" s="22"/>
      <c r="C115" s="249"/>
      <c r="D115" s="68"/>
      <c r="E115" s="111"/>
      <c r="F115" s="111"/>
      <c r="G115" s="111"/>
      <c r="H115" s="111"/>
      <c r="I115" s="111"/>
      <c r="J115" s="771"/>
      <c r="K115" s="169"/>
      <c r="L115" s="71"/>
      <c r="M115" s="71"/>
      <c r="N115" s="907"/>
      <c r="O115" s="70"/>
      <c r="P115" s="69"/>
      <c r="Q115" s="70"/>
      <c r="R115" s="70"/>
      <c r="S115" s="71"/>
      <c r="T115" s="71"/>
      <c r="U115" s="70"/>
      <c r="V115" s="70"/>
      <c r="W115" s="26"/>
      <c r="X115" s="26"/>
      <c r="Y115" s="26"/>
      <c r="Z115" s="26"/>
      <c r="AA115" s="26"/>
      <c r="AB115" s="26"/>
      <c r="AC115" s="587"/>
      <c r="AD115" s="587"/>
      <c r="AE115" s="587"/>
      <c r="AF115" s="587"/>
      <c r="AG115" s="450"/>
      <c r="AH115" s="451"/>
      <c r="AI115" s="30"/>
      <c r="AJ115" s="31"/>
      <c r="AK115" s="31"/>
      <c r="AL115" s="31"/>
      <c r="AM115" s="31"/>
      <c r="AN115" s="31"/>
      <c r="AO115" s="559"/>
      <c r="AP115" s="559"/>
      <c r="AQ115" s="31"/>
      <c r="AR115" s="31"/>
      <c r="AS115" s="31"/>
      <c r="AT115" s="31"/>
      <c r="AU115" s="31"/>
      <c r="AV115" s="31"/>
      <c r="AW115" s="65"/>
      <c r="AX115" s="65"/>
      <c r="AY115" s="20"/>
      <c r="AZ115" s="1247"/>
      <c r="BA115" s="204"/>
      <c r="BB115" s="243"/>
      <c r="BC115" s="114"/>
      <c r="BD115" s="703" t="s">
        <v>635</v>
      </c>
      <c r="BE115" s="22"/>
    </row>
    <row r="116" spans="1:57" ht="15.75" thickBot="1" x14ac:dyDescent="0.3">
      <c r="A116" s="304"/>
      <c r="B116" s="36"/>
      <c r="C116" s="245"/>
      <c r="D116" s="88"/>
      <c r="E116" s="75"/>
      <c r="F116" s="75"/>
      <c r="G116" s="75"/>
      <c r="H116" s="75"/>
      <c r="I116" s="75"/>
      <c r="J116" s="773"/>
      <c r="K116" s="78"/>
      <c r="L116" s="77"/>
      <c r="M116" s="77"/>
      <c r="N116" s="906"/>
      <c r="O116" s="76"/>
      <c r="P116" s="85"/>
      <c r="Q116" s="76"/>
      <c r="R116" s="76"/>
      <c r="S116" s="77"/>
      <c r="T116" s="77"/>
      <c r="U116" s="76"/>
      <c r="V116" s="76"/>
      <c r="W116" s="40"/>
      <c r="X116" s="40"/>
      <c r="Y116" s="40"/>
      <c r="Z116" s="40"/>
      <c r="AA116" s="40"/>
      <c r="AB116" s="40"/>
      <c r="AC116" s="589"/>
      <c r="AD116" s="589"/>
      <c r="AE116" s="589"/>
      <c r="AF116" s="589"/>
      <c r="AG116" s="43"/>
      <c r="AH116" s="43"/>
      <c r="AI116" s="45"/>
      <c r="AJ116" s="43"/>
      <c r="AK116" s="43"/>
      <c r="AL116" s="43"/>
      <c r="AM116" s="43"/>
      <c r="AN116" s="43"/>
      <c r="AO116" s="567"/>
      <c r="AP116" s="567"/>
      <c r="AQ116" s="43"/>
      <c r="AR116" s="43"/>
      <c r="AS116" s="43"/>
      <c r="AT116" s="43"/>
      <c r="AU116" s="43"/>
      <c r="AV116" s="43"/>
      <c r="AW116" s="43"/>
      <c r="AX116" s="43"/>
      <c r="AY116" s="46"/>
      <c r="AZ116" s="1245"/>
      <c r="BA116" s="207"/>
      <c r="BB116" s="241"/>
      <c r="BC116" s="49"/>
      <c r="BD116" s="304"/>
      <c r="BE116" s="36"/>
    </row>
    <row r="117" spans="1:57" x14ac:dyDescent="0.25">
      <c r="A117" s="150" t="s">
        <v>637</v>
      </c>
      <c r="B117" s="2" t="s">
        <v>628</v>
      </c>
      <c r="C117" s="305"/>
      <c r="D117" s="284"/>
      <c r="E117" s="163"/>
      <c r="F117" s="284"/>
      <c r="G117" s="251"/>
      <c r="H117" s="251"/>
      <c r="I117" s="154"/>
      <c r="J117" s="849"/>
      <c r="K117" s="156"/>
      <c r="L117" s="483"/>
      <c r="M117" s="904" t="s">
        <v>639</v>
      </c>
      <c r="N117" s="496">
        <v>0</v>
      </c>
      <c r="O117" s="260"/>
      <c r="P117" s="152"/>
      <c r="Q117" s="260"/>
      <c r="R117" s="260"/>
      <c r="S117" s="483"/>
      <c r="T117" s="483"/>
      <c r="U117" s="260"/>
      <c r="V117" s="260"/>
      <c r="W117" s="102"/>
      <c r="X117" s="102"/>
      <c r="Y117" s="102"/>
      <c r="Z117" s="102"/>
      <c r="AA117" s="102"/>
      <c r="AB117" s="102"/>
      <c r="AC117" s="603"/>
      <c r="AD117" s="603"/>
      <c r="AE117" s="603"/>
      <c r="AF117" s="603"/>
      <c r="AG117" s="106"/>
      <c r="AH117" s="106"/>
      <c r="AI117" s="105"/>
      <c r="AJ117" s="106"/>
      <c r="AK117" s="106"/>
      <c r="AL117" s="106"/>
      <c r="AM117" s="106"/>
      <c r="AN117" s="106"/>
      <c r="AO117" s="563"/>
      <c r="AP117" s="563"/>
      <c r="AQ117" s="106"/>
      <c r="AR117" s="106"/>
      <c r="AS117" s="106"/>
      <c r="AT117" s="106"/>
      <c r="AU117" s="106"/>
      <c r="AV117" s="106"/>
      <c r="AW117" s="106"/>
      <c r="AX117" s="106"/>
      <c r="AY117" s="20">
        <f>N117</f>
        <v>0</v>
      </c>
      <c r="AZ117" s="1243">
        <v>0</v>
      </c>
      <c r="BA117" s="306"/>
      <c r="BB117" s="248"/>
      <c r="BC117" s="108"/>
      <c r="BD117" s="150" t="s">
        <v>637</v>
      </c>
      <c r="BE117" s="2" t="s">
        <v>628</v>
      </c>
    </row>
    <row r="118" spans="1:57" x14ac:dyDescent="0.25">
      <c r="A118" s="706" t="s">
        <v>638</v>
      </c>
      <c r="B118" s="116"/>
      <c r="C118" s="307"/>
      <c r="D118" s="218"/>
      <c r="E118" s="220"/>
      <c r="F118" s="218"/>
      <c r="G118" s="220"/>
      <c r="H118" s="220"/>
      <c r="I118" s="220"/>
      <c r="J118" s="851"/>
      <c r="K118" s="143"/>
      <c r="L118" s="446"/>
      <c r="M118" s="446"/>
      <c r="N118" s="355"/>
      <c r="O118" s="257"/>
      <c r="P118" s="123"/>
      <c r="Q118" s="257"/>
      <c r="R118" s="257"/>
      <c r="S118" s="446"/>
      <c r="T118" s="446"/>
      <c r="U118" s="257"/>
      <c r="V118" s="257"/>
      <c r="W118" s="140"/>
      <c r="X118" s="140"/>
      <c r="Y118" s="140"/>
      <c r="Z118" s="140"/>
      <c r="AA118" s="140"/>
      <c r="AB118" s="140"/>
      <c r="AC118" s="588"/>
      <c r="AD118" s="588"/>
      <c r="AE118" s="588"/>
      <c r="AF118" s="588"/>
      <c r="AG118" s="127"/>
      <c r="AH118" s="128"/>
      <c r="AI118" s="142"/>
      <c r="AJ118" s="141"/>
      <c r="AK118" s="141"/>
      <c r="AL118" s="141"/>
      <c r="AM118" s="141"/>
      <c r="AN118" s="141"/>
      <c r="AO118" s="560"/>
      <c r="AP118" s="560"/>
      <c r="AQ118" s="141"/>
      <c r="AR118" s="141"/>
      <c r="AS118" s="141"/>
      <c r="AT118" s="141"/>
      <c r="AU118" s="141"/>
      <c r="AV118" s="141"/>
      <c r="AW118" s="141"/>
      <c r="AX118" s="31"/>
      <c r="AY118" s="20"/>
      <c r="AZ118" s="1240"/>
      <c r="BA118" s="308"/>
      <c r="BB118" s="250"/>
      <c r="BC118" s="136"/>
      <c r="BD118" s="706" t="s">
        <v>638</v>
      </c>
      <c r="BE118" s="116"/>
    </row>
    <row r="119" spans="1:57" ht="15.75" thickBot="1" x14ac:dyDescent="0.3">
      <c r="A119" s="444"/>
      <c r="B119" s="36"/>
      <c r="C119" s="245"/>
      <c r="D119" s="88"/>
      <c r="E119" s="87"/>
      <c r="F119" s="88"/>
      <c r="G119" s="75"/>
      <c r="H119" s="75"/>
      <c r="I119" s="75"/>
      <c r="J119" s="773"/>
      <c r="K119" s="78"/>
      <c r="L119" s="77"/>
      <c r="M119" s="77"/>
      <c r="N119" s="906"/>
      <c r="O119" s="76"/>
      <c r="P119" s="85"/>
      <c r="Q119" s="76"/>
      <c r="R119" s="76"/>
      <c r="S119" s="77"/>
      <c r="T119" s="77"/>
      <c r="U119" s="76"/>
      <c r="V119" s="76"/>
      <c r="W119" s="40"/>
      <c r="X119" s="40"/>
      <c r="Y119" s="40"/>
      <c r="Z119" s="40"/>
      <c r="AA119" s="40"/>
      <c r="AB119" s="40"/>
      <c r="AC119" s="589"/>
      <c r="AD119" s="589"/>
      <c r="AE119" s="589"/>
      <c r="AF119" s="589"/>
      <c r="AG119" s="236"/>
      <c r="AH119" s="237"/>
      <c r="AI119" s="45"/>
      <c r="AJ119" s="43"/>
      <c r="AK119" s="43"/>
      <c r="AL119" s="43"/>
      <c r="AM119" s="43"/>
      <c r="AN119" s="43"/>
      <c r="AO119" s="567"/>
      <c r="AP119" s="567"/>
      <c r="AQ119" s="43"/>
      <c r="AR119" s="43"/>
      <c r="AS119" s="43"/>
      <c r="AT119" s="43"/>
      <c r="AU119" s="43"/>
      <c r="AV119" s="43"/>
      <c r="AW119" s="43"/>
      <c r="AX119" s="43"/>
      <c r="AY119" s="46"/>
      <c r="AZ119" s="1241"/>
      <c r="BA119" s="240"/>
      <c r="BB119" s="241"/>
      <c r="BC119" s="49"/>
      <c r="BD119" s="444"/>
      <c r="BE119" s="36"/>
    </row>
    <row r="120" spans="1:57" x14ac:dyDescent="0.25">
      <c r="A120" s="150" t="s">
        <v>640</v>
      </c>
      <c r="B120" s="2" t="s">
        <v>641</v>
      </c>
      <c r="C120" s="305"/>
      <c r="D120" s="284"/>
      <c r="E120" s="163"/>
      <c r="F120" s="284"/>
      <c r="G120" s="251"/>
      <c r="H120" s="251"/>
      <c r="I120" s="251"/>
      <c r="J120" s="875"/>
      <c r="K120" s="156"/>
      <c r="L120" s="483"/>
      <c r="M120" s="904" t="s">
        <v>642</v>
      </c>
      <c r="N120" s="496">
        <v>0</v>
      </c>
      <c r="O120" s="260"/>
      <c r="P120" s="152"/>
      <c r="Q120" s="260"/>
      <c r="R120" s="260"/>
      <c r="S120" s="483"/>
      <c r="T120" s="483"/>
      <c r="U120" s="260"/>
      <c r="V120" s="260"/>
      <c r="W120" s="102"/>
      <c r="X120" s="102"/>
      <c r="Y120" s="102"/>
      <c r="Z120" s="102"/>
      <c r="AA120" s="102"/>
      <c r="AB120" s="102"/>
      <c r="AC120" s="603"/>
      <c r="AD120" s="603"/>
      <c r="AE120" s="603"/>
      <c r="AF120" s="603"/>
      <c r="AG120" s="320"/>
      <c r="AH120" s="321"/>
      <c r="AI120" s="105"/>
      <c r="AJ120" s="106"/>
      <c r="AK120" s="106"/>
      <c r="AL120" s="106"/>
      <c r="AM120" s="106"/>
      <c r="AN120" s="106"/>
      <c r="AO120" s="563"/>
      <c r="AP120" s="563"/>
      <c r="AQ120" s="106"/>
      <c r="AR120" s="106"/>
      <c r="AS120" s="106"/>
      <c r="AT120" s="106"/>
      <c r="AU120" s="106"/>
      <c r="AV120" s="106"/>
      <c r="AW120" s="65"/>
      <c r="AX120" s="65"/>
      <c r="AY120" s="20">
        <f>N120</f>
        <v>0</v>
      </c>
      <c r="AZ120" s="1243">
        <v>0</v>
      </c>
      <c r="BA120" s="306"/>
      <c r="BB120" s="248"/>
      <c r="BC120" s="108"/>
      <c r="BD120" s="150" t="s">
        <v>640</v>
      </c>
      <c r="BE120" s="2" t="s">
        <v>641</v>
      </c>
    </row>
    <row r="121" spans="1:57" x14ac:dyDescent="0.25">
      <c r="A121" s="706" t="s">
        <v>638</v>
      </c>
      <c r="B121" s="116"/>
      <c r="C121" s="307"/>
      <c r="D121" s="218"/>
      <c r="E121" s="124"/>
      <c r="F121" s="218"/>
      <c r="G121" s="220"/>
      <c r="H121" s="220"/>
      <c r="I121" s="220"/>
      <c r="J121" s="220"/>
      <c r="K121" s="143"/>
      <c r="L121" s="446"/>
      <c r="M121" s="446"/>
      <c r="N121" s="355"/>
      <c r="O121" s="257"/>
      <c r="P121" s="123"/>
      <c r="Q121" s="257"/>
      <c r="R121" s="257"/>
      <c r="S121" s="446"/>
      <c r="T121" s="446"/>
      <c r="U121" s="257"/>
      <c r="V121" s="257"/>
      <c r="W121" s="140"/>
      <c r="X121" s="140"/>
      <c r="Y121" s="140"/>
      <c r="Z121" s="140"/>
      <c r="AA121" s="140"/>
      <c r="AB121" s="140"/>
      <c r="AC121" s="588"/>
      <c r="AD121" s="588"/>
      <c r="AE121" s="588"/>
      <c r="AF121" s="588"/>
      <c r="AG121" s="127"/>
      <c r="AH121" s="128"/>
      <c r="AI121" s="142"/>
      <c r="AJ121" s="141"/>
      <c r="AK121" s="141"/>
      <c r="AL121" s="141"/>
      <c r="AM121" s="141"/>
      <c r="AN121" s="141"/>
      <c r="AO121" s="560"/>
      <c r="AP121" s="560"/>
      <c r="AQ121" s="141"/>
      <c r="AR121" s="141"/>
      <c r="AS121" s="141"/>
      <c r="AT121" s="141"/>
      <c r="AU121" s="141"/>
      <c r="AV121" s="141"/>
      <c r="AW121" s="106"/>
      <c r="AX121" s="106"/>
      <c r="AY121" s="20"/>
      <c r="AZ121" s="222"/>
      <c r="BA121" s="308"/>
      <c r="BB121" s="250"/>
      <c r="BC121" s="136"/>
      <c r="BD121" s="706" t="s">
        <v>638</v>
      </c>
      <c r="BE121" s="116"/>
    </row>
    <row r="122" spans="1:57" ht="15.75" thickBot="1" x14ac:dyDescent="0.3">
      <c r="A122" s="73"/>
      <c r="B122" s="36"/>
      <c r="C122" s="245"/>
      <c r="D122" s="88"/>
      <c r="E122" s="75"/>
      <c r="F122" s="75"/>
      <c r="G122" s="75"/>
      <c r="H122" s="75"/>
      <c r="I122" s="309"/>
      <c r="J122" s="310"/>
      <c r="K122" s="78"/>
      <c r="L122" s="77"/>
      <c r="M122" s="77"/>
      <c r="N122" s="906"/>
      <c r="O122" s="76"/>
      <c r="P122" s="85"/>
      <c r="Q122" s="76"/>
      <c r="R122" s="76"/>
      <c r="S122" s="77"/>
      <c r="T122" s="77"/>
      <c r="U122" s="311"/>
      <c r="V122" s="312"/>
      <c r="W122" s="40"/>
      <c r="X122" s="40"/>
      <c r="Y122" s="234"/>
      <c r="Z122" s="235"/>
      <c r="AA122" s="235"/>
      <c r="AB122" s="235"/>
      <c r="AC122" s="1017"/>
      <c r="AD122" s="1017"/>
      <c r="AE122" s="1017"/>
      <c r="AF122" s="1017"/>
      <c r="AG122" s="43"/>
      <c r="AH122" s="43"/>
      <c r="AI122" s="45"/>
      <c r="AJ122" s="43"/>
      <c r="AK122" s="43"/>
      <c r="AL122" s="43"/>
      <c r="AM122" s="238"/>
      <c r="AN122" s="239"/>
      <c r="AO122" s="561"/>
      <c r="AP122" s="562"/>
      <c r="AQ122" s="43"/>
      <c r="AR122" s="43"/>
      <c r="AS122" s="43"/>
      <c r="AT122" s="43"/>
      <c r="AU122" s="43"/>
      <c r="AV122" s="43"/>
      <c r="AW122" s="43"/>
      <c r="AX122" s="43"/>
      <c r="AY122" s="46"/>
      <c r="AZ122" s="207"/>
      <c r="BA122" s="240"/>
      <c r="BB122" s="241"/>
      <c r="BC122" s="49"/>
      <c r="BD122" s="73"/>
      <c r="BE122" s="36"/>
    </row>
    <row r="123" spans="1:57" x14ac:dyDescent="0.25">
      <c r="A123" s="50" t="s">
        <v>643</v>
      </c>
      <c r="B123" s="51" t="s">
        <v>644</v>
      </c>
      <c r="C123" s="299"/>
      <c r="D123" s="268"/>
      <c r="E123" s="412"/>
      <c r="F123" s="423"/>
      <c r="G123" s="192"/>
      <c r="H123" s="192"/>
      <c r="I123" s="182"/>
      <c r="J123" s="183"/>
      <c r="K123" s="184"/>
      <c r="L123" s="185"/>
      <c r="M123" s="870" t="s">
        <v>645</v>
      </c>
      <c r="N123" s="497"/>
      <c r="O123" s="242"/>
      <c r="P123" s="193"/>
      <c r="Q123" s="302"/>
      <c r="R123" s="303"/>
      <c r="S123" s="556"/>
      <c r="T123" s="556"/>
      <c r="U123" s="296"/>
      <c r="V123" s="315"/>
      <c r="W123" s="56"/>
      <c r="X123" s="57"/>
      <c r="Y123" s="60"/>
      <c r="Z123" s="60"/>
      <c r="AA123" s="60"/>
      <c r="AB123" s="60"/>
      <c r="AC123" s="614"/>
      <c r="AD123" s="614"/>
      <c r="AE123" s="614"/>
      <c r="AF123" s="614"/>
      <c r="AG123" s="65"/>
      <c r="AH123" s="65"/>
      <c r="AI123" s="64"/>
      <c r="AJ123" s="65"/>
      <c r="AK123" s="16"/>
      <c r="AL123" s="17"/>
      <c r="AM123" s="184"/>
      <c r="AN123" s="185"/>
      <c r="AO123" s="558"/>
      <c r="AP123" s="558"/>
      <c r="AQ123" s="65"/>
      <c r="AR123" s="65"/>
      <c r="AS123" s="65"/>
      <c r="AT123" s="65"/>
      <c r="AU123" s="16"/>
      <c r="AV123" s="17"/>
      <c r="AW123" s="17"/>
      <c r="AX123" s="17"/>
      <c r="AY123" s="20"/>
      <c r="AZ123" s="316"/>
      <c r="BA123" s="201"/>
      <c r="BB123" s="202"/>
      <c r="BC123" s="21"/>
      <c r="BD123" s="50" t="s">
        <v>643</v>
      </c>
      <c r="BE123" s="51" t="s">
        <v>644</v>
      </c>
    </row>
    <row r="124" spans="1:57" x14ac:dyDescent="0.25">
      <c r="A124" s="703" t="s">
        <v>635</v>
      </c>
      <c r="B124" s="22"/>
      <c r="C124" s="249"/>
      <c r="D124" s="68"/>
      <c r="E124" s="111"/>
      <c r="F124" s="111"/>
      <c r="G124" s="111"/>
      <c r="H124" s="111"/>
      <c r="I124" s="111"/>
      <c r="J124" s="111"/>
      <c r="K124" s="169"/>
      <c r="L124" s="71"/>
      <c r="M124" s="71"/>
      <c r="N124" s="907"/>
      <c r="O124" s="70"/>
      <c r="P124" s="69"/>
      <c r="Q124" s="70"/>
      <c r="R124" s="70"/>
      <c r="S124" s="71"/>
      <c r="T124" s="71"/>
      <c r="U124" s="70"/>
      <c r="V124" s="70"/>
      <c r="W124" s="26"/>
      <c r="X124" s="26"/>
      <c r="Y124" s="26"/>
      <c r="Z124" s="26"/>
      <c r="AA124" s="26"/>
      <c r="AB124" s="26"/>
      <c r="AC124" s="587"/>
      <c r="AD124" s="587"/>
      <c r="AE124" s="587"/>
      <c r="AF124" s="587"/>
      <c r="AG124" s="31"/>
      <c r="AH124" s="31"/>
      <c r="AI124" s="30"/>
      <c r="AJ124" s="31"/>
      <c r="AK124" s="31"/>
      <c r="AL124" s="31"/>
      <c r="AM124" s="31"/>
      <c r="AN124" s="31"/>
      <c r="AO124" s="559"/>
      <c r="AP124" s="559"/>
      <c r="AQ124" s="31"/>
      <c r="AR124" s="31"/>
      <c r="AS124" s="31"/>
      <c r="AT124" s="31"/>
      <c r="AU124" s="31"/>
      <c r="AV124" s="31"/>
      <c r="AW124" s="65"/>
      <c r="AX124" s="65"/>
      <c r="AY124" s="20"/>
      <c r="AZ124" s="204"/>
      <c r="BA124" s="301"/>
      <c r="BB124" s="243"/>
      <c r="BC124" s="114"/>
      <c r="BD124" s="703" t="s">
        <v>635</v>
      </c>
      <c r="BE124" s="22"/>
    </row>
    <row r="125" spans="1:57" ht="15.75" thickBot="1" x14ac:dyDescent="0.3">
      <c r="A125" s="304"/>
      <c r="B125" s="36"/>
      <c r="C125" s="245"/>
      <c r="D125" s="88"/>
      <c r="E125" s="75"/>
      <c r="F125" s="75"/>
      <c r="G125" s="75"/>
      <c r="H125" s="75"/>
      <c r="I125" s="87"/>
      <c r="J125" s="75"/>
      <c r="K125" s="77"/>
      <c r="L125" s="92"/>
      <c r="M125" s="92"/>
      <c r="N125" s="491"/>
      <c r="O125" s="76"/>
      <c r="P125" s="85"/>
      <c r="Q125" s="317"/>
      <c r="R125" s="362"/>
      <c r="S125" s="91"/>
      <c r="T125" s="91"/>
      <c r="U125" s="317"/>
      <c r="V125" s="318"/>
      <c r="W125" s="234"/>
      <c r="X125" s="235"/>
      <c r="Y125" s="40"/>
      <c r="Z125" s="40"/>
      <c r="AA125" s="40"/>
      <c r="AB125" s="40"/>
      <c r="AC125" s="589"/>
      <c r="AD125" s="589"/>
      <c r="AE125" s="598"/>
      <c r="AF125" s="599"/>
      <c r="AG125" s="43"/>
      <c r="AH125" s="43"/>
      <c r="AI125" s="45"/>
      <c r="AJ125" s="43"/>
      <c r="AK125" s="43"/>
      <c r="AL125" s="43"/>
      <c r="AM125" s="238"/>
      <c r="AN125" s="239"/>
      <c r="AO125" s="561"/>
      <c r="AP125" s="562"/>
      <c r="AQ125" s="43"/>
      <c r="AR125" s="43"/>
      <c r="AS125" s="43"/>
      <c r="AT125" s="43"/>
      <c r="AU125" s="43"/>
      <c r="AV125" s="43"/>
      <c r="AW125" s="43"/>
      <c r="AX125" s="43"/>
      <c r="AY125" s="46"/>
      <c r="AZ125" s="207"/>
      <c r="BA125" s="240"/>
      <c r="BB125" s="241"/>
      <c r="BC125" s="49"/>
      <c r="BD125" s="304"/>
      <c r="BE125" s="36"/>
    </row>
    <row r="126" spans="1:57" x14ac:dyDescent="0.25">
      <c r="A126" s="150" t="s">
        <v>888</v>
      </c>
      <c r="B126" s="2" t="s">
        <v>889</v>
      </c>
      <c r="C126" s="305"/>
      <c r="D126" s="284"/>
      <c r="E126" s="163"/>
      <c r="F126" s="284"/>
      <c r="G126" s="154"/>
      <c r="H126" s="155"/>
      <c r="I126" s="154"/>
      <c r="J126" s="155"/>
      <c r="K126" s="156"/>
      <c r="L126" s="483"/>
      <c r="M126" s="483"/>
      <c r="N126" s="904"/>
      <c r="O126" s="260"/>
      <c r="P126" s="152"/>
      <c r="Q126" s="260"/>
      <c r="R126" s="260"/>
      <c r="S126" s="483"/>
      <c r="T126" s="483"/>
      <c r="U126" s="260"/>
      <c r="V126" s="260"/>
      <c r="W126" s="102"/>
      <c r="X126" s="102"/>
      <c r="Y126" s="102"/>
      <c r="Z126" s="102"/>
      <c r="AA126" s="102"/>
      <c r="AB126" s="102"/>
      <c r="AC126" s="603"/>
      <c r="AD126" s="603"/>
      <c r="AE126" s="603"/>
      <c r="AF126" s="603"/>
      <c r="AG126" s="1078" t="s">
        <v>890</v>
      </c>
      <c r="AH126" s="496">
        <v>0</v>
      </c>
      <c r="AI126" s="105"/>
      <c r="AJ126" s="106"/>
      <c r="AK126" s="106"/>
      <c r="AL126" s="106"/>
      <c r="AM126" s="106"/>
      <c r="AN126" s="106"/>
      <c r="AO126" s="563"/>
      <c r="AP126" s="563"/>
      <c r="AQ126" s="106"/>
      <c r="AR126" s="106"/>
      <c r="AS126" s="106"/>
      <c r="AT126" s="106"/>
      <c r="AU126" s="106"/>
      <c r="AV126" s="106"/>
      <c r="AW126" s="106"/>
      <c r="AX126" s="106"/>
      <c r="AY126" s="20"/>
      <c r="AZ126" s="1243">
        <v>0</v>
      </c>
      <c r="BA126" s="306"/>
      <c r="BB126" s="248"/>
      <c r="BC126" s="108"/>
      <c r="BD126" s="150" t="s">
        <v>888</v>
      </c>
      <c r="BE126" s="2" t="s">
        <v>889</v>
      </c>
    </row>
    <row r="127" spans="1:57" x14ac:dyDescent="0.25">
      <c r="A127" s="706" t="s">
        <v>209</v>
      </c>
      <c r="B127" s="116"/>
      <c r="C127" s="307"/>
      <c r="D127" s="218"/>
      <c r="E127" s="220"/>
      <c r="F127" s="220"/>
      <c r="G127" s="220"/>
      <c r="H127" s="220"/>
      <c r="I127" s="319"/>
      <c r="J127" s="319"/>
      <c r="K127" s="143"/>
      <c r="L127" s="446"/>
      <c r="M127" s="446"/>
      <c r="N127" s="355"/>
      <c r="O127" s="257"/>
      <c r="P127" s="123"/>
      <c r="Q127" s="257"/>
      <c r="R127" s="257"/>
      <c r="S127" s="446"/>
      <c r="T127" s="446"/>
      <c r="U127" s="257"/>
      <c r="V127" s="257"/>
      <c r="W127" s="140"/>
      <c r="X127" s="140"/>
      <c r="Y127" s="140"/>
      <c r="Z127" s="140"/>
      <c r="AA127" s="140"/>
      <c r="AB127" s="140"/>
      <c r="AC127" s="588"/>
      <c r="AD127" s="588"/>
      <c r="AE127" s="588"/>
      <c r="AF127" s="588"/>
      <c r="AG127" s="1079"/>
      <c r="AH127" s="1079"/>
      <c r="AI127" s="142"/>
      <c r="AJ127" s="141"/>
      <c r="AK127" s="141"/>
      <c r="AL127" s="141"/>
      <c r="AM127" s="141"/>
      <c r="AN127" s="141"/>
      <c r="AO127" s="560"/>
      <c r="AP127" s="560"/>
      <c r="AQ127" s="141"/>
      <c r="AR127" s="141"/>
      <c r="AS127" s="141"/>
      <c r="AT127" s="141"/>
      <c r="AU127" s="141"/>
      <c r="AV127" s="141"/>
      <c r="AW127" s="31"/>
      <c r="AX127" s="31"/>
      <c r="AY127" s="20"/>
      <c r="AZ127" s="222"/>
      <c r="BA127" s="308"/>
      <c r="BB127" s="250"/>
      <c r="BC127" s="136"/>
      <c r="BD127" s="706" t="s">
        <v>209</v>
      </c>
      <c r="BE127" s="116"/>
    </row>
    <row r="128" spans="1:57" x14ac:dyDescent="0.25">
      <c r="A128" s="379"/>
      <c r="B128" s="116"/>
      <c r="C128" s="307"/>
      <c r="D128" s="218"/>
      <c r="E128" s="124"/>
      <c r="F128" s="425"/>
      <c r="G128" s="220"/>
      <c r="H128" s="220"/>
      <c r="I128" s="319"/>
      <c r="J128" s="319"/>
      <c r="K128" s="143"/>
      <c r="L128" s="446"/>
      <c r="M128" s="446"/>
      <c r="N128" s="355"/>
      <c r="O128" s="257"/>
      <c r="P128" s="123"/>
      <c r="Q128" s="257"/>
      <c r="R128" s="257"/>
      <c r="S128" s="446"/>
      <c r="T128" s="446"/>
      <c r="U128" s="257"/>
      <c r="V128" s="257"/>
      <c r="W128" s="140"/>
      <c r="X128" s="140"/>
      <c r="Y128" s="140"/>
      <c r="Z128" s="140"/>
      <c r="AA128" s="140"/>
      <c r="AB128" s="140"/>
      <c r="AC128" s="588"/>
      <c r="AD128" s="588"/>
      <c r="AE128" s="588"/>
      <c r="AF128" s="588"/>
      <c r="AG128" s="141"/>
      <c r="AH128" s="141"/>
      <c r="AI128" s="142"/>
      <c r="AJ128" s="141"/>
      <c r="AK128" s="141"/>
      <c r="AL128" s="141"/>
      <c r="AM128" s="141"/>
      <c r="AN128" s="141"/>
      <c r="AO128" s="560"/>
      <c r="AP128" s="560"/>
      <c r="AQ128" s="141"/>
      <c r="AR128" s="141"/>
      <c r="AS128" s="141"/>
      <c r="AT128" s="141"/>
      <c r="AU128" s="141"/>
      <c r="AV128" s="141"/>
      <c r="AW128" s="106"/>
      <c r="AX128" s="106"/>
      <c r="AY128" s="427"/>
      <c r="AZ128" s="222"/>
      <c r="BA128" s="308"/>
      <c r="BB128" s="250"/>
      <c r="BC128" s="136"/>
      <c r="BD128" s="379"/>
      <c r="BE128" s="116"/>
    </row>
    <row r="129" spans="1:57" ht="15.75" thickBot="1" x14ac:dyDescent="0.3">
      <c r="A129" s="304"/>
      <c r="B129" s="36"/>
      <c r="C129" s="245"/>
      <c r="D129" s="88"/>
      <c r="E129" s="75"/>
      <c r="F129" s="75"/>
      <c r="G129" s="75"/>
      <c r="H129" s="75"/>
      <c r="I129" s="75"/>
      <c r="J129" s="75"/>
      <c r="K129" s="78"/>
      <c r="L129" s="77"/>
      <c r="M129" s="77"/>
      <c r="N129" s="906"/>
      <c r="O129" s="76"/>
      <c r="P129" s="85"/>
      <c r="Q129" s="76"/>
      <c r="R129" s="76"/>
      <c r="S129" s="77"/>
      <c r="T129" s="77"/>
      <c r="U129" s="76"/>
      <c r="V129" s="76"/>
      <c r="W129" s="40"/>
      <c r="X129" s="40"/>
      <c r="Y129" s="40"/>
      <c r="Z129" s="40"/>
      <c r="AA129" s="40"/>
      <c r="AB129" s="40"/>
      <c r="AC129" s="589"/>
      <c r="AD129" s="589"/>
      <c r="AE129" s="589"/>
      <c r="AF129" s="589"/>
      <c r="AG129" s="43"/>
      <c r="AH129" s="43"/>
      <c r="AI129" s="45"/>
      <c r="AJ129" s="43"/>
      <c r="AK129" s="43"/>
      <c r="AL129" s="43"/>
      <c r="AM129" s="43"/>
      <c r="AN129" s="43"/>
      <c r="AO129" s="567"/>
      <c r="AP129" s="567"/>
      <c r="AQ129" s="43"/>
      <c r="AR129" s="43"/>
      <c r="AS129" s="43"/>
      <c r="AT129" s="43"/>
      <c r="AU129" s="43"/>
      <c r="AV129" s="43"/>
      <c r="AW129" s="43"/>
      <c r="AX129" s="43"/>
      <c r="AY129" s="46"/>
      <c r="AZ129" s="207"/>
      <c r="BA129" s="240"/>
      <c r="BB129" s="241"/>
      <c r="BC129" s="49"/>
      <c r="BD129" s="304"/>
      <c r="BE129" s="36"/>
    </row>
    <row r="130" spans="1:57" x14ac:dyDescent="0.25">
      <c r="A130" s="93" t="s">
        <v>891</v>
      </c>
      <c r="B130" s="2" t="s">
        <v>892</v>
      </c>
      <c r="C130" s="305"/>
      <c r="D130" s="284"/>
      <c r="E130" s="413"/>
      <c r="F130" s="101"/>
      <c r="G130" s="154"/>
      <c r="H130" s="155"/>
      <c r="I130" s="154"/>
      <c r="J130" s="155"/>
      <c r="K130" s="320"/>
      <c r="L130" s="321"/>
      <c r="M130" s="321"/>
      <c r="N130" s="496"/>
      <c r="O130" s="923"/>
      <c r="P130" s="97"/>
      <c r="Q130" s="260"/>
      <c r="R130" s="260"/>
      <c r="S130" s="483"/>
      <c r="T130" s="483"/>
      <c r="U130" s="260"/>
      <c r="V130" s="260"/>
      <c r="W130" s="102"/>
      <c r="X130" s="102"/>
      <c r="Y130" s="164"/>
      <c r="Z130" s="97"/>
      <c r="AA130" s="97"/>
      <c r="AB130" s="97"/>
      <c r="AC130" s="1060"/>
      <c r="AD130" s="1060"/>
      <c r="AE130" s="1060"/>
      <c r="AF130" s="1060"/>
      <c r="AG130" s="1078" t="s">
        <v>893</v>
      </c>
      <c r="AH130" s="496">
        <v>0</v>
      </c>
      <c r="AI130" s="1078" t="s">
        <v>957</v>
      </c>
      <c r="AJ130" s="496">
        <v>0</v>
      </c>
      <c r="AK130" s="106"/>
      <c r="AL130" s="106"/>
      <c r="AM130" s="106"/>
      <c r="AN130" s="106"/>
      <c r="AO130" s="563"/>
      <c r="AP130" s="563"/>
      <c r="AQ130" s="106"/>
      <c r="AR130" s="106"/>
      <c r="AS130" s="106"/>
      <c r="AT130" s="106"/>
      <c r="AU130" s="106"/>
      <c r="AV130" s="106"/>
      <c r="AW130" s="106"/>
      <c r="AX130" s="106"/>
      <c r="AY130" s="20"/>
      <c r="AZ130" s="1243">
        <v>0</v>
      </c>
      <c r="BA130" s="322"/>
      <c r="BB130" s="287"/>
      <c r="BC130" s="166"/>
      <c r="BD130" s="93" t="s">
        <v>891</v>
      </c>
      <c r="BE130" s="2" t="s">
        <v>892</v>
      </c>
    </row>
    <row r="131" spans="1:57" x14ac:dyDescent="0.25">
      <c r="A131" s="706" t="s">
        <v>569</v>
      </c>
      <c r="B131" s="116"/>
      <c r="C131" s="307"/>
      <c r="D131" s="218"/>
      <c r="E131" s="220"/>
      <c r="F131" s="220"/>
      <c r="G131" s="220"/>
      <c r="H131" s="220"/>
      <c r="I131" s="220"/>
      <c r="J131" s="220"/>
      <c r="K131" s="143"/>
      <c r="L131" s="446"/>
      <c r="M131" s="446"/>
      <c r="N131" s="355"/>
      <c r="O131" s="257"/>
      <c r="P131" s="123"/>
      <c r="Q131" s="257"/>
      <c r="R131" s="257"/>
      <c r="S131" s="446"/>
      <c r="T131" s="446"/>
      <c r="U131" s="257"/>
      <c r="V131" s="257"/>
      <c r="W131" s="140"/>
      <c r="X131" s="140"/>
      <c r="Y131" s="140"/>
      <c r="Z131" s="140"/>
      <c r="AA131" s="140"/>
      <c r="AB131" s="140"/>
      <c r="AC131" s="588"/>
      <c r="AD131" s="588"/>
      <c r="AE131" s="588"/>
      <c r="AF131" s="588"/>
      <c r="AG131" s="141"/>
      <c r="AH131" s="141"/>
      <c r="AI131" s="142"/>
      <c r="AJ131" s="141"/>
      <c r="AK131" s="141"/>
      <c r="AL131" s="141"/>
      <c r="AM131" s="141"/>
      <c r="AN131" s="141"/>
      <c r="AO131" s="560"/>
      <c r="AP131" s="560"/>
      <c r="AQ131" s="141"/>
      <c r="AR131" s="141"/>
      <c r="AS131" s="141"/>
      <c r="AT131" s="141"/>
      <c r="AU131" s="141"/>
      <c r="AV131" s="141"/>
      <c r="AW131" s="31"/>
      <c r="AX131" s="31"/>
      <c r="AY131" s="20"/>
      <c r="AZ131" s="222"/>
      <c r="BA131" s="323"/>
      <c r="BB131" s="324"/>
      <c r="BC131" s="223"/>
      <c r="BD131" s="706" t="s">
        <v>569</v>
      </c>
      <c r="BE131" s="116"/>
    </row>
    <row r="132" spans="1:57" x14ac:dyDescent="0.25">
      <c r="A132" s="325"/>
      <c r="B132" s="326"/>
      <c r="C132" s="1"/>
      <c r="D132" s="1"/>
      <c r="E132" s="1"/>
      <c r="F132" s="1"/>
      <c r="G132" s="1"/>
      <c r="H132" s="1"/>
      <c r="I132" s="1"/>
      <c r="J132" s="1"/>
      <c r="K132" s="328"/>
      <c r="L132" s="328"/>
      <c r="M132" s="328"/>
      <c r="N132" s="908"/>
      <c r="O132" s="327"/>
      <c r="P132" s="1076"/>
      <c r="Q132" s="682"/>
      <c r="R132" s="683"/>
      <c r="S132" s="451"/>
      <c r="T132" s="451"/>
      <c r="U132" s="327"/>
      <c r="V132" s="327"/>
      <c r="W132" s="327"/>
      <c r="X132" s="327"/>
      <c r="Y132" s="327"/>
      <c r="Z132" s="327"/>
      <c r="AA132" s="327"/>
      <c r="AB132" s="327"/>
      <c r="AC132" s="1070"/>
      <c r="AD132" s="1070"/>
      <c r="AE132" s="1070"/>
      <c r="AF132" s="1070"/>
      <c r="AG132" s="328"/>
      <c r="AH132" s="328"/>
      <c r="AI132" s="328"/>
      <c r="AJ132" s="328"/>
      <c r="AK132" s="328"/>
      <c r="AL132" s="328"/>
      <c r="AM132" s="328"/>
      <c r="AN132" s="328"/>
      <c r="AO132" s="568"/>
      <c r="AP132" s="568"/>
      <c r="AQ132" s="328"/>
      <c r="AR132" s="328"/>
      <c r="AS132" s="328"/>
      <c r="AT132" s="328"/>
      <c r="AU132" s="328"/>
      <c r="AV132" s="328"/>
      <c r="AW132" s="373"/>
      <c r="AX132" s="373"/>
      <c r="AY132" s="20"/>
      <c r="AZ132" s="1"/>
      <c r="BA132" s="329"/>
      <c r="BB132" s="330"/>
      <c r="BC132" s="331"/>
      <c r="BD132" s="325"/>
      <c r="BE132" s="326"/>
    </row>
    <row r="133" spans="1:57" ht="15.75" thickBot="1" x14ac:dyDescent="0.3">
      <c r="A133" s="332"/>
      <c r="B133" s="3"/>
      <c r="C133" s="333"/>
      <c r="D133" s="334"/>
      <c r="E133" s="335"/>
      <c r="F133" s="335"/>
      <c r="G133" s="335"/>
      <c r="H133" s="335"/>
      <c r="I133" s="335"/>
      <c r="J133" s="335"/>
      <c r="K133" s="470"/>
      <c r="L133" s="486"/>
      <c r="M133" s="486"/>
      <c r="N133" s="909"/>
      <c r="O133" s="336"/>
      <c r="P133" s="1077"/>
      <c r="Q133" s="336"/>
      <c r="R133" s="336"/>
      <c r="S133" s="486"/>
      <c r="T133" s="486"/>
      <c r="U133" s="336"/>
      <c r="V133" s="336"/>
      <c r="W133" s="337"/>
      <c r="X133" s="337"/>
      <c r="Y133" s="337"/>
      <c r="Z133" s="337"/>
      <c r="AA133" s="337"/>
      <c r="AB133" s="337"/>
      <c r="AC133" s="829"/>
      <c r="AD133" s="829"/>
      <c r="AE133" s="829"/>
      <c r="AF133" s="829"/>
      <c r="AG133" s="338"/>
      <c r="AH133" s="338"/>
      <c r="AI133" s="339"/>
      <c r="AJ133" s="338"/>
      <c r="AK133" s="338"/>
      <c r="AL133" s="338"/>
      <c r="AM133" s="338"/>
      <c r="AN133" s="338"/>
      <c r="AO133" s="569"/>
      <c r="AP133" s="569"/>
      <c r="AQ133" s="338"/>
      <c r="AR133" s="338"/>
      <c r="AS133" s="338"/>
      <c r="AT133" s="338"/>
      <c r="AU133" s="338"/>
      <c r="AV133" s="338"/>
      <c r="AW133" s="338"/>
      <c r="AX133" s="338"/>
      <c r="AY133" s="46"/>
      <c r="AZ133" s="340"/>
      <c r="BA133" s="341"/>
      <c r="BB133" s="342"/>
      <c r="BC133" s="343"/>
      <c r="BD133" s="332"/>
      <c r="BE133" s="3"/>
    </row>
    <row r="134" spans="1:57" x14ac:dyDescent="0.25">
      <c r="A134" s="150"/>
      <c r="B134" s="2"/>
      <c r="C134" s="305"/>
      <c r="D134" s="284"/>
      <c r="E134" s="100"/>
      <c r="F134" s="101"/>
      <c r="G134" s="154"/>
      <c r="H134" s="155"/>
      <c r="I134" s="154"/>
      <c r="J134" s="155"/>
      <c r="K134" s="320"/>
      <c r="L134" s="321"/>
      <c r="M134" s="321"/>
      <c r="N134" s="496"/>
      <c r="O134" s="923"/>
      <c r="P134" s="97"/>
      <c r="Q134" s="260"/>
      <c r="R134" s="260"/>
      <c r="S134" s="483"/>
      <c r="T134" s="483"/>
      <c r="U134" s="260"/>
      <c r="V134" s="260"/>
      <c r="W134" s="102"/>
      <c r="X134" s="102"/>
      <c r="Y134" s="164"/>
      <c r="Z134" s="97"/>
      <c r="AA134" s="97"/>
      <c r="AB134" s="97"/>
      <c r="AC134" s="1060"/>
      <c r="AD134" s="1060"/>
      <c r="AE134" s="1060"/>
      <c r="AF134" s="1060"/>
      <c r="AG134" s="106"/>
      <c r="AH134" s="106"/>
      <c r="AI134" s="105"/>
      <c r="AJ134" s="106"/>
      <c r="AK134" s="106"/>
      <c r="AL134" s="106"/>
      <c r="AM134" s="320"/>
      <c r="AN134" s="321"/>
      <c r="AO134" s="563"/>
      <c r="AP134" s="563"/>
      <c r="AQ134" s="106"/>
      <c r="AR134" s="106"/>
      <c r="AS134" s="106"/>
      <c r="AT134" s="106"/>
      <c r="AU134" s="106"/>
      <c r="AV134" s="106"/>
      <c r="AW134" s="106"/>
      <c r="AX134" s="106"/>
      <c r="AY134" s="20"/>
      <c r="AZ134" s="247"/>
      <c r="BA134" s="306"/>
      <c r="BB134" s="248"/>
      <c r="BC134" s="108"/>
      <c r="BD134" s="150"/>
      <c r="BE134" s="2"/>
    </row>
    <row r="135" spans="1:57" x14ac:dyDescent="0.25">
      <c r="A135" s="137"/>
      <c r="B135" s="116"/>
      <c r="C135" s="307"/>
      <c r="D135" s="218"/>
      <c r="E135" s="220"/>
      <c r="F135" s="220"/>
      <c r="G135" s="220"/>
      <c r="H135" s="220"/>
      <c r="I135" s="220"/>
      <c r="J135" s="220"/>
      <c r="K135" s="143"/>
      <c r="L135" s="446"/>
      <c r="M135" s="446"/>
      <c r="N135" s="355"/>
      <c r="O135" s="257"/>
      <c r="P135" s="123"/>
      <c r="Q135" s="257"/>
      <c r="R135" s="257"/>
      <c r="S135" s="446"/>
      <c r="T135" s="446"/>
      <c r="U135" s="257"/>
      <c r="V135" s="257"/>
      <c r="W135" s="140"/>
      <c r="X135" s="140"/>
      <c r="Y135" s="140"/>
      <c r="Z135" s="140"/>
      <c r="AA135" s="140"/>
      <c r="AB135" s="140"/>
      <c r="AC135" s="588"/>
      <c r="AD135" s="588"/>
      <c r="AE135" s="588"/>
      <c r="AF135" s="588"/>
      <c r="AG135" s="141"/>
      <c r="AH135" s="141"/>
      <c r="AI135" s="142"/>
      <c r="AJ135" s="141"/>
      <c r="AK135" s="141"/>
      <c r="AL135" s="141"/>
      <c r="AM135" s="141"/>
      <c r="AN135" s="141"/>
      <c r="AO135" s="560"/>
      <c r="AP135" s="560"/>
      <c r="AQ135" s="141"/>
      <c r="AR135" s="141"/>
      <c r="AS135" s="141"/>
      <c r="AT135" s="141"/>
      <c r="AU135" s="141"/>
      <c r="AV135" s="141"/>
      <c r="AW135" s="141"/>
      <c r="AX135" s="31"/>
      <c r="AY135" s="20"/>
      <c r="AZ135" s="222"/>
      <c r="BA135" s="308"/>
      <c r="BB135" s="250"/>
      <c r="BC135" s="136"/>
      <c r="BD135" s="137"/>
      <c r="BE135" s="116"/>
    </row>
    <row r="136" spans="1:57" ht="15.75" thickBot="1" x14ac:dyDescent="0.3">
      <c r="A136" s="73"/>
      <c r="B136" s="36"/>
      <c r="C136" s="245"/>
      <c r="D136" s="88"/>
      <c r="E136" s="75"/>
      <c r="F136" s="75"/>
      <c r="G136" s="75"/>
      <c r="H136" s="75"/>
      <c r="I136" s="75"/>
      <c r="J136" s="75"/>
      <c r="K136" s="78"/>
      <c r="L136" s="77"/>
      <c r="M136" s="77"/>
      <c r="N136" s="906"/>
      <c r="O136" s="76"/>
      <c r="P136" s="85"/>
      <c r="Q136" s="76"/>
      <c r="R136" s="76"/>
      <c r="S136" s="77"/>
      <c r="T136" s="77"/>
      <c r="U136" s="76"/>
      <c r="V136" s="76"/>
      <c r="W136" s="40"/>
      <c r="X136" s="40"/>
      <c r="Y136" s="40"/>
      <c r="Z136" s="40"/>
      <c r="AA136" s="40"/>
      <c r="AB136" s="40"/>
      <c r="AC136" s="589"/>
      <c r="AD136" s="589"/>
      <c r="AE136" s="589"/>
      <c r="AF136" s="589"/>
      <c r="AG136" s="43"/>
      <c r="AH136" s="43"/>
      <c r="AI136" s="45"/>
      <c r="AJ136" s="43"/>
      <c r="AK136" s="43"/>
      <c r="AL136" s="43"/>
      <c r="AM136" s="43"/>
      <c r="AN136" s="43"/>
      <c r="AO136" s="567"/>
      <c r="AP136" s="567"/>
      <c r="AQ136" s="43"/>
      <c r="AR136" s="43"/>
      <c r="AS136" s="43"/>
      <c r="AT136" s="43"/>
      <c r="AU136" s="43"/>
      <c r="AV136" s="43"/>
      <c r="AW136" s="43"/>
      <c r="AX136" s="43"/>
      <c r="AY136" s="46"/>
      <c r="AZ136" s="207"/>
      <c r="BA136" s="240"/>
      <c r="BB136" s="241"/>
      <c r="BC136" s="49"/>
      <c r="BD136" s="73"/>
      <c r="BE136" s="36"/>
    </row>
  </sheetData>
  <mergeCells count="127">
    <mergeCell ref="C5:D5"/>
    <mergeCell ref="E5:F5"/>
    <mergeCell ref="G5:H5"/>
    <mergeCell ref="I5:J5"/>
    <mergeCell ref="K5:L5"/>
    <mergeCell ref="O4:P4"/>
    <mergeCell ref="Q4:R4"/>
    <mergeCell ref="U4:V4"/>
    <mergeCell ref="W4:X4"/>
    <mergeCell ref="S4:T4"/>
    <mergeCell ref="O5:P5"/>
    <mergeCell ref="Q5:R5"/>
    <mergeCell ref="U5:V5"/>
    <mergeCell ref="W5:X5"/>
    <mergeCell ref="S5:T5"/>
    <mergeCell ref="C4:D4"/>
    <mergeCell ref="E4:F4"/>
    <mergeCell ref="G4:H4"/>
    <mergeCell ref="I4:J4"/>
    <mergeCell ref="K4:L4"/>
    <mergeCell ref="M4:N4"/>
    <mergeCell ref="M5:N5"/>
    <mergeCell ref="C3:D3"/>
    <mergeCell ref="E3:F3"/>
    <mergeCell ref="G3:H3"/>
    <mergeCell ref="I3:J3"/>
    <mergeCell ref="K3:L3"/>
    <mergeCell ref="Y3:Z3"/>
    <mergeCell ref="AA3:AB3"/>
    <mergeCell ref="AC3:AD3"/>
    <mergeCell ref="O3:P3"/>
    <mergeCell ref="Q3:R3"/>
    <mergeCell ref="U3:V3"/>
    <mergeCell ref="W3:X3"/>
    <mergeCell ref="S3:T3"/>
    <mergeCell ref="M3:N3"/>
    <mergeCell ref="AM1:AN1"/>
    <mergeCell ref="AM4:AN4"/>
    <mergeCell ref="AM5:AN5"/>
    <mergeCell ref="AA1:AB1"/>
    <mergeCell ref="AC1:AD1"/>
    <mergeCell ref="Q1:R1"/>
    <mergeCell ref="U1:V1"/>
    <mergeCell ref="AE2:AF2"/>
    <mergeCell ref="AG2:AH2"/>
    <mergeCell ref="AI2:AJ2"/>
    <mergeCell ref="AK2:AL2"/>
    <mergeCell ref="Y2:Z2"/>
    <mergeCell ref="AA2:AB2"/>
    <mergeCell ref="AC2:AD2"/>
    <mergeCell ref="AE3:AF3"/>
    <mergeCell ref="AG3:AH3"/>
    <mergeCell ref="AI3:AJ3"/>
    <mergeCell ref="AK3:AL3"/>
    <mergeCell ref="Y4:Z4"/>
    <mergeCell ref="AA4:AB4"/>
    <mergeCell ref="AC4:AD4"/>
    <mergeCell ref="K2:L2"/>
    <mergeCell ref="AE1:AF1"/>
    <mergeCell ref="AG1:AH1"/>
    <mergeCell ref="AI1:AJ1"/>
    <mergeCell ref="W1:X1"/>
    <mergeCell ref="Y1:Z1"/>
    <mergeCell ref="O2:P2"/>
    <mergeCell ref="Q2:R2"/>
    <mergeCell ref="U2:V2"/>
    <mergeCell ref="W2:X2"/>
    <mergeCell ref="S2:T2"/>
    <mergeCell ref="M1:N1"/>
    <mergeCell ref="M2:N2"/>
    <mergeCell ref="AQ4:AR4"/>
    <mergeCell ref="AS4:AT4"/>
    <mergeCell ref="AO5:AP5"/>
    <mergeCell ref="AQ5:AR5"/>
    <mergeCell ref="AS5:AT5"/>
    <mergeCell ref="Y5:Z5"/>
    <mergeCell ref="AE4:AF4"/>
    <mergeCell ref="AG4:AH4"/>
    <mergeCell ref="AE5:AF5"/>
    <mergeCell ref="BC1:BC5"/>
    <mergeCell ref="BD1:BD5"/>
    <mergeCell ref="BE1:BE5"/>
    <mergeCell ref="AM2:AN2"/>
    <mergeCell ref="AO2:AP2"/>
    <mergeCell ref="AQ2:AR2"/>
    <mergeCell ref="AS2:AT2"/>
    <mergeCell ref="AU2:AV2"/>
    <mergeCell ref="AW2:AX2"/>
    <mergeCell ref="AM3:AN3"/>
    <mergeCell ref="AO3:AP3"/>
    <mergeCell ref="AQ3:AR3"/>
    <mergeCell ref="AS3:AT3"/>
    <mergeCell ref="AU3:AV3"/>
    <mergeCell ref="AW3:AX3"/>
    <mergeCell ref="AU1:AV1"/>
    <mergeCell ref="AW1:AX1"/>
    <mergeCell ref="AY1:AY5"/>
    <mergeCell ref="AZ1:AZ5"/>
    <mergeCell ref="AO1:AP1"/>
    <mergeCell ref="AQ1:AR1"/>
    <mergeCell ref="AW5:AX5"/>
    <mergeCell ref="AS1:AT1"/>
    <mergeCell ref="AO4:AP4"/>
    <mergeCell ref="BA1:BA5"/>
    <mergeCell ref="AU4:AV4"/>
    <mergeCell ref="AW4:AX4"/>
    <mergeCell ref="AU5:AV5"/>
    <mergeCell ref="C2:D2"/>
    <mergeCell ref="E2:F2"/>
    <mergeCell ref="G2:H2"/>
    <mergeCell ref="I2:J2"/>
    <mergeCell ref="BB1:BB5"/>
    <mergeCell ref="C1:D1"/>
    <mergeCell ref="E1:F1"/>
    <mergeCell ref="G1:H1"/>
    <mergeCell ref="I1:J1"/>
    <mergeCell ref="K1:L1"/>
    <mergeCell ref="O1:P1"/>
    <mergeCell ref="S1:T1"/>
    <mergeCell ref="AK1:AL1"/>
    <mergeCell ref="AI4:AJ4"/>
    <mergeCell ref="AK4:AL4"/>
    <mergeCell ref="AI5:AJ5"/>
    <mergeCell ref="AK5:AL5"/>
    <mergeCell ref="AG5:AH5"/>
    <mergeCell ref="AA5:AB5"/>
    <mergeCell ref="AC5:AD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B69DA-755F-4FF8-8DF2-59C0738C76C8}">
  <dimension ref="A1:BE114"/>
  <sheetViews>
    <sheetView topLeftCell="AG1" zoomScaleNormal="100" workbookViewId="0">
      <selection activeCell="AZ1" sqref="AZ1:AZ5"/>
    </sheetView>
  </sheetViews>
  <sheetFormatPr defaultRowHeight="15" x14ac:dyDescent="0.25"/>
  <cols>
    <col min="1" max="1" width="22.42578125" customWidth="1"/>
    <col min="2" max="2" width="14.85546875" customWidth="1"/>
    <col min="3" max="3" width="8.85546875" customWidth="1"/>
    <col min="4" max="4" width="10.140625" customWidth="1"/>
    <col min="5" max="5" width="8.5703125" customWidth="1"/>
    <col min="6" max="6" width="9.7109375" customWidth="1"/>
    <col min="7" max="7" width="8.85546875" customWidth="1"/>
    <col min="9" max="9" width="8" customWidth="1"/>
    <col min="11" max="11" width="8" customWidth="1"/>
    <col min="15" max="15" width="8.7109375" customWidth="1"/>
    <col min="17" max="17" width="8.28515625" customWidth="1"/>
    <col min="19" max="19" width="8.140625" customWidth="1"/>
    <col min="21" max="21" width="9" customWidth="1"/>
    <col min="23" max="23" width="8.140625" customWidth="1"/>
    <col min="24" max="24" width="9.140625" customWidth="1"/>
    <col min="25" max="25" width="8.140625" customWidth="1"/>
    <col min="27" max="27" width="8.5703125" customWidth="1"/>
    <col min="29" max="29" width="8.28515625" customWidth="1"/>
    <col min="31" max="31" width="8.85546875" customWidth="1"/>
    <col min="33" max="33" width="8.42578125" customWidth="1"/>
    <col min="35" max="35" width="8.28515625" customWidth="1"/>
    <col min="36" max="36" width="9.85546875" customWidth="1"/>
    <col min="37" max="37" width="8.85546875" customWidth="1"/>
    <col min="38" max="39" width="8.28515625" customWidth="1"/>
    <col min="47" max="47" width="8.85546875" customWidth="1"/>
    <col min="48" max="48" width="10.42578125" customWidth="1"/>
    <col min="49" max="49" width="8.28515625" customWidth="1"/>
    <col min="50" max="50" width="10.42578125" customWidth="1"/>
    <col min="53" max="53" width="9.5703125" customWidth="1"/>
    <col min="56" max="56" width="18.42578125" customWidth="1"/>
    <col min="57" max="57" width="13.28515625" customWidth="1"/>
  </cols>
  <sheetData>
    <row r="1" spans="1:57" ht="15" customHeight="1" x14ac:dyDescent="0.25">
      <c r="A1" s="573"/>
      <c r="B1" s="570"/>
      <c r="C1" s="1135" t="s">
        <v>98</v>
      </c>
      <c r="D1" s="1136"/>
      <c r="E1" s="1135" t="s">
        <v>98</v>
      </c>
      <c r="F1" s="1136"/>
      <c r="G1" s="1135" t="s">
        <v>85</v>
      </c>
      <c r="H1" s="1136"/>
      <c r="I1" s="1135" t="s">
        <v>103</v>
      </c>
      <c r="J1" s="1136"/>
      <c r="K1" s="1135" t="s">
        <v>85</v>
      </c>
      <c r="L1" s="1136"/>
      <c r="M1" s="1143" t="s">
        <v>111</v>
      </c>
      <c r="N1" s="1204"/>
      <c r="O1" s="1137" t="s">
        <v>90</v>
      </c>
      <c r="P1" s="1138"/>
      <c r="Q1" s="1137" t="s">
        <v>90</v>
      </c>
      <c r="R1" s="1138"/>
      <c r="S1" s="1137" t="s">
        <v>90</v>
      </c>
      <c r="T1" s="1145"/>
      <c r="U1" s="1165" t="s">
        <v>90</v>
      </c>
      <c r="V1" s="1166"/>
      <c r="W1" s="1135" t="s">
        <v>795</v>
      </c>
      <c r="X1" s="1136"/>
      <c r="Y1" s="1165" t="s">
        <v>90</v>
      </c>
      <c r="Z1" s="1166"/>
      <c r="AA1" s="1165" t="s">
        <v>90</v>
      </c>
      <c r="AB1" s="1166"/>
      <c r="AC1" s="1155" t="s">
        <v>95</v>
      </c>
      <c r="AD1" s="1156"/>
      <c r="AE1" s="1155" t="s">
        <v>123</v>
      </c>
      <c r="AF1" s="1156"/>
      <c r="AG1" s="1135" t="s">
        <v>85</v>
      </c>
      <c r="AH1" s="1136"/>
      <c r="AI1" s="1135" t="s">
        <v>127</v>
      </c>
      <c r="AJ1" s="1136"/>
      <c r="AK1" s="1143" t="s">
        <v>130</v>
      </c>
      <c r="AL1" s="1144"/>
      <c r="AM1" s="1157"/>
      <c r="AN1" s="1158"/>
      <c r="AO1" s="1129" t="s">
        <v>140</v>
      </c>
      <c r="AP1" s="1130"/>
      <c r="AQ1" s="1143"/>
      <c r="AR1" s="1144"/>
      <c r="AS1" s="1143"/>
      <c r="AT1" s="1144"/>
      <c r="AU1" s="1143"/>
      <c r="AV1" s="1144"/>
      <c r="AW1" s="1143"/>
      <c r="AX1" s="1144"/>
      <c r="AY1" s="1201" t="s">
        <v>735</v>
      </c>
      <c r="AZ1" s="1152" t="s">
        <v>963</v>
      </c>
      <c r="BA1" s="1159"/>
      <c r="BB1" s="1159"/>
      <c r="BC1" s="1162"/>
      <c r="BD1" s="1146" t="s">
        <v>3</v>
      </c>
      <c r="BE1" s="1146" t="s">
        <v>4</v>
      </c>
    </row>
    <row r="2" spans="1:57" x14ac:dyDescent="0.25">
      <c r="A2" s="574"/>
      <c r="B2" s="571"/>
      <c r="C2" s="1135" t="s">
        <v>97</v>
      </c>
      <c r="D2" s="1136"/>
      <c r="E2" s="1143" t="s">
        <v>99</v>
      </c>
      <c r="F2" s="1144"/>
      <c r="G2" s="1143" t="s">
        <v>97</v>
      </c>
      <c r="H2" s="1144"/>
      <c r="I2" s="1143" t="s">
        <v>104</v>
      </c>
      <c r="J2" s="1144"/>
      <c r="K2" s="1143" t="s">
        <v>99</v>
      </c>
      <c r="L2" s="1144"/>
      <c r="M2" s="1143" t="s">
        <v>104</v>
      </c>
      <c r="N2" s="1204"/>
      <c r="O2" s="1137" t="s">
        <v>109</v>
      </c>
      <c r="P2" s="1138"/>
      <c r="Q2" s="1137" t="s">
        <v>109</v>
      </c>
      <c r="R2" s="1138"/>
      <c r="S2" s="1137" t="s">
        <v>113</v>
      </c>
      <c r="T2" s="1145"/>
      <c r="U2" s="1137" t="s">
        <v>113</v>
      </c>
      <c r="V2" s="1138"/>
      <c r="W2" s="1143" t="s">
        <v>794</v>
      </c>
      <c r="X2" s="1144"/>
      <c r="Y2" s="1137" t="s">
        <v>118</v>
      </c>
      <c r="Z2" s="1138"/>
      <c r="AA2" s="1137" t="s">
        <v>118</v>
      </c>
      <c r="AB2" s="1138"/>
      <c r="AC2" s="1176" t="s">
        <v>120</v>
      </c>
      <c r="AD2" s="1177"/>
      <c r="AE2" s="1176" t="s">
        <v>120</v>
      </c>
      <c r="AF2" s="1177"/>
      <c r="AG2" s="1143" t="s">
        <v>124</v>
      </c>
      <c r="AH2" s="1144"/>
      <c r="AI2" s="1143" t="s">
        <v>128</v>
      </c>
      <c r="AJ2" s="1144"/>
      <c r="AK2" s="1143"/>
      <c r="AL2" s="1144"/>
      <c r="AM2" s="1185"/>
      <c r="AN2" s="1186"/>
      <c r="AO2" s="1129" t="s">
        <v>455</v>
      </c>
      <c r="AP2" s="1130"/>
      <c r="AQ2" s="1143"/>
      <c r="AR2" s="1144"/>
      <c r="AS2" s="1143"/>
      <c r="AT2" s="1144"/>
      <c r="AU2" s="1143"/>
      <c r="AV2" s="1144"/>
      <c r="AW2" s="1143"/>
      <c r="AX2" s="1144"/>
      <c r="AY2" s="1202"/>
      <c r="AZ2" s="1153"/>
      <c r="BA2" s="1160"/>
      <c r="BB2" s="1160"/>
      <c r="BC2" s="1163"/>
      <c r="BD2" s="1147"/>
      <c r="BE2" s="1147"/>
    </row>
    <row r="3" spans="1:57" ht="15" customHeight="1" x14ac:dyDescent="0.25">
      <c r="A3" s="574" t="s">
        <v>3</v>
      </c>
      <c r="B3" s="571" t="s">
        <v>5</v>
      </c>
      <c r="C3" s="1135" t="s">
        <v>96</v>
      </c>
      <c r="D3" s="1136"/>
      <c r="E3" s="1143" t="s">
        <v>100</v>
      </c>
      <c r="F3" s="1144"/>
      <c r="G3" s="1143" t="s">
        <v>102</v>
      </c>
      <c r="H3" s="1144"/>
      <c r="I3" s="1143" t="s">
        <v>105</v>
      </c>
      <c r="J3" s="1144"/>
      <c r="K3" s="1143" t="s">
        <v>106</v>
      </c>
      <c r="L3" s="1144"/>
      <c r="M3" s="1143" t="s">
        <v>112</v>
      </c>
      <c r="N3" s="1204"/>
      <c r="O3" s="1137" t="s">
        <v>107</v>
      </c>
      <c r="P3" s="1138"/>
      <c r="Q3" s="1137" t="s">
        <v>108</v>
      </c>
      <c r="R3" s="1138"/>
      <c r="S3" s="1137" t="s">
        <v>114</v>
      </c>
      <c r="T3" s="1145"/>
      <c r="U3" s="1137" t="s">
        <v>115</v>
      </c>
      <c r="V3" s="1138"/>
      <c r="W3" s="1143" t="s">
        <v>116</v>
      </c>
      <c r="X3" s="1144"/>
      <c r="Y3" s="1137" t="s">
        <v>790</v>
      </c>
      <c r="Z3" s="1138"/>
      <c r="AA3" s="1137" t="s">
        <v>117</v>
      </c>
      <c r="AB3" s="1138"/>
      <c r="AC3" s="1176" t="s">
        <v>121</v>
      </c>
      <c r="AD3" s="1177"/>
      <c r="AE3" s="1176" t="s">
        <v>122</v>
      </c>
      <c r="AF3" s="1177"/>
      <c r="AG3" s="1143" t="s">
        <v>125</v>
      </c>
      <c r="AH3" s="1144"/>
      <c r="AI3" s="1143" t="s">
        <v>126</v>
      </c>
      <c r="AJ3" s="1144"/>
      <c r="AK3" s="1143" t="s">
        <v>129</v>
      </c>
      <c r="AL3" s="1144"/>
      <c r="AM3" s="1185"/>
      <c r="AN3" s="1186"/>
      <c r="AO3" s="1129" t="s">
        <v>460</v>
      </c>
      <c r="AP3" s="1130"/>
      <c r="AQ3" s="1143"/>
      <c r="AR3" s="1144"/>
      <c r="AS3" s="1143"/>
      <c r="AT3" s="1144"/>
      <c r="AU3" s="1143"/>
      <c r="AV3" s="1144"/>
      <c r="AW3" s="1143"/>
      <c r="AX3" s="1144"/>
      <c r="AY3" s="1202"/>
      <c r="AZ3" s="1153"/>
      <c r="BA3" s="1160"/>
      <c r="BB3" s="1160"/>
      <c r="BC3" s="1163"/>
      <c r="BD3" s="1147"/>
      <c r="BE3" s="1147"/>
    </row>
    <row r="4" spans="1:57" x14ac:dyDescent="0.25">
      <c r="A4" s="574"/>
      <c r="B4" s="571"/>
      <c r="C4" s="1139" t="s">
        <v>79</v>
      </c>
      <c r="D4" s="1140"/>
      <c r="E4" s="1141" t="s">
        <v>101</v>
      </c>
      <c r="F4" s="1142"/>
      <c r="G4" s="1141" t="s">
        <v>79</v>
      </c>
      <c r="H4" s="1142"/>
      <c r="I4" s="1141" t="s">
        <v>84</v>
      </c>
      <c r="J4" s="1142"/>
      <c r="K4" s="1141" t="s">
        <v>79</v>
      </c>
      <c r="L4" s="1142"/>
      <c r="M4" s="1141" t="s">
        <v>92</v>
      </c>
      <c r="N4" s="1209"/>
      <c r="O4" s="1169" t="s">
        <v>110</v>
      </c>
      <c r="P4" s="1170"/>
      <c r="Q4" s="1173" t="s">
        <v>110</v>
      </c>
      <c r="R4" s="1174"/>
      <c r="S4" s="1169" t="s">
        <v>89</v>
      </c>
      <c r="T4" s="1175"/>
      <c r="U4" s="1169" t="s">
        <v>89</v>
      </c>
      <c r="V4" s="1170"/>
      <c r="W4" s="1141" t="s">
        <v>796</v>
      </c>
      <c r="X4" s="1142"/>
      <c r="Y4" s="1169" t="s">
        <v>119</v>
      </c>
      <c r="Z4" s="1170"/>
      <c r="AA4" s="1169" t="s">
        <v>119</v>
      </c>
      <c r="AB4" s="1170"/>
      <c r="AC4" s="1171" t="s">
        <v>79</v>
      </c>
      <c r="AD4" s="1172"/>
      <c r="AE4" s="1171" t="s">
        <v>79</v>
      </c>
      <c r="AF4" s="1172"/>
      <c r="AG4" s="1141" t="s">
        <v>79</v>
      </c>
      <c r="AH4" s="1142"/>
      <c r="AI4" s="1141" t="s">
        <v>79</v>
      </c>
      <c r="AJ4" s="1142"/>
      <c r="AK4" s="1141" t="s">
        <v>79</v>
      </c>
      <c r="AL4" s="1142"/>
      <c r="AM4" s="1185"/>
      <c r="AN4" s="1186"/>
      <c r="AO4" s="1131" t="s">
        <v>467</v>
      </c>
      <c r="AP4" s="1132"/>
      <c r="AQ4" s="1143"/>
      <c r="AR4" s="1144"/>
      <c r="AS4" s="1143"/>
      <c r="AT4" s="1144"/>
      <c r="AU4" s="1143"/>
      <c r="AV4" s="1144"/>
      <c r="AW4" s="1143"/>
      <c r="AX4" s="1144"/>
      <c r="AY4" s="1202"/>
      <c r="AZ4" s="1153"/>
      <c r="BA4" s="1160"/>
      <c r="BB4" s="1160"/>
      <c r="BC4" s="1163"/>
      <c r="BD4" s="1147"/>
      <c r="BE4" s="1147"/>
    </row>
    <row r="5" spans="1:57" ht="15.75" thickBot="1" x14ac:dyDescent="0.3">
      <c r="A5" s="575"/>
      <c r="B5" s="572"/>
      <c r="C5" s="1178"/>
      <c r="D5" s="1179"/>
      <c r="E5" s="1178"/>
      <c r="F5" s="1179"/>
      <c r="G5" s="1178"/>
      <c r="H5" s="1179"/>
      <c r="I5" s="1178"/>
      <c r="J5" s="1179"/>
      <c r="K5" s="1178"/>
      <c r="L5" s="1179"/>
      <c r="M5" s="1178"/>
      <c r="N5" s="1210"/>
      <c r="O5" s="1180"/>
      <c r="P5" s="1181"/>
      <c r="Q5" s="1182"/>
      <c r="R5" s="1183"/>
      <c r="S5" s="1180"/>
      <c r="T5" s="1184"/>
      <c r="U5" s="1167"/>
      <c r="V5" s="1168"/>
      <c r="W5" s="1211"/>
      <c r="X5" s="1212"/>
      <c r="Y5" s="1167"/>
      <c r="Z5" s="1168"/>
      <c r="AA5" s="1167"/>
      <c r="AB5" s="1168"/>
      <c r="AC5" s="1187"/>
      <c r="AD5" s="1188"/>
      <c r="AE5" s="1189"/>
      <c r="AF5" s="1190"/>
      <c r="AG5" s="1191"/>
      <c r="AH5" s="1192"/>
      <c r="AI5" s="1191"/>
      <c r="AJ5" s="1192"/>
      <c r="AK5" s="1193"/>
      <c r="AL5" s="1194"/>
      <c r="AM5" s="1195"/>
      <c r="AN5" s="1196"/>
      <c r="AO5" s="1133"/>
      <c r="AP5" s="1134"/>
      <c r="AQ5" s="1211"/>
      <c r="AR5" s="1212"/>
      <c r="AS5" s="1193"/>
      <c r="AT5" s="1194"/>
      <c r="AU5" s="1193"/>
      <c r="AV5" s="1194"/>
      <c r="AW5" s="1193"/>
      <c r="AX5" s="1194"/>
      <c r="AY5" s="1203"/>
      <c r="AZ5" s="1154"/>
      <c r="BA5" s="1161"/>
      <c r="BB5" s="1161"/>
      <c r="BC5" s="1164"/>
      <c r="BD5" s="1148"/>
      <c r="BE5" s="1148"/>
    </row>
    <row r="6" spans="1:57" x14ac:dyDescent="0.25">
      <c r="A6" s="4" t="s">
        <v>193</v>
      </c>
      <c r="B6" s="5" t="s">
        <v>194</v>
      </c>
      <c r="C6" s="707" t="s">
        <v>195</v>
      </c>
      <c r="D6" s="745">
        <v>6.84</v>
      </c>
      <c r="E6" s="779" t="s">
        <v>317</v>
      </c>
      <c r="F6" s="800">
        <v>6.4</v>
      </c>
      <c r="G6" s="6"/>
      <c r="H6" s="7"/>
      <c r="I6" s="865" t="s">
        <v>519</v>
      </c>
      <c r="J6" s="866">
        <v>0</v>
      </c>
      <c r="K6" s="554" t="s">
        <v>564</v>
      </c>
      <c r="L6" s="898">
        <v>6.8</v>
      </c>
      <c r="M6" s="898"/>
      <c r="N6" s="898"/>
      <c r="O6" s="9"/>
      <c r="P6" s="10"/>
      <c r="Q6" s="9"/>
      <c r="R6" s="10"/>
      <c r="S6" s="9"/>
      <c r="T6" s="10"/>
      <c r="U6" s="9"/>
      <c r="V6" s="10"/>
      <c r="W6" s="13"/>
      <c r="X6" s="13"/>
      <c r="Y6" s="9"/>
      <c r="Z6" s="10"/>
      <c r="AA6" s="10"/>
      <c r="AB6" s="10"/>
      <c r="AC6" s="615" t="s">
        <v>853</v>
      </c>
      <c r="AD6" s="616">
        <v>8.07</v>
      </c>
      <c r="AE6" s="586"/>
      <c r="AF6" s="586"/>
      <c r="AG6" s="294" t="s">
        <v>896</v>
      </c>
      <c r="AH6" s="295">
        <v>6.77</v>
      </c>
      <c r="AI6" s="294" t="s">
        <v>953</v>
      </c>
      <c r="AJ6" s="295">
        <v>8.8800000000000008</v>
      </c>
      <c r="AK6" s="16"/>
      <c r="AL6" s="17"/>
      <c r="AM6" s="18"/>
      <c r="AN6" s="492"/>
      <c r="AO6" s="618"/>
      <c r="AP6" s="619"/>
      <c r="AQ6" s="18"/>
      <c r="AR6" s="19"/>
      <c r="AS6" s="18"/>
      <c r="AT6" s="19"/>
      <c r="AU6" s="18"/>
      <c r="AV6" s="19"/>
      <c r="AW6" s="19"/>
      <c r="AX6" s="19"/>
      <c r="AY6" s="427">
        <f>D6+F6+J6+J7+L6</f>
        <v>26.51</v>
      </c>
      <c r="AZ6" s="1251">
        <f>D6+F6+J7+L6+AD6+AH6+AJ6+AJ7</f>
        <v>57</v>
      </c>
      <c r="BA6" s="502"/>
      <c r="BB6" s="502"/>
      <c r="BC6" s="455"/>
      <c r="BD6" s="4" t="s">
        <v>193</v>
      </c>
      <c r="BE6" s="5" t="s">
        <v>194</v>
      </c>
    </row>
    <row r="7" spans="1:57" x14ac:dyDescent="0.25">
      <c r="A7" s="344" t="s">
        <v>201</v>
      </c>
      <c r="B7" s="22"/>
      <c r="C7" s="23"/>
      <c r="D7" s="746"/>
      <c r="E7" s="746"/>
      <c r="F7" s="746"/>
      <c r="G7" s="25"/>
      <c r="H7" s="25"/>
      <c r="I7" s="876" t="s">
        <v>549</v>
      </c>
      <c r="J7" s="855">
        <v>6.47</v>
      </c>
      <c r="K7" s="530"/>
      <c r="L7" s="31"/>
      <c r="M7" s="31"/>
      <c r="N7" s="31"/>
      <c r="O7" s="26"/>
      <c r="P7" s="26"/>
      <c r="Q7" s="26"/>
      <c r="R7" s="26"/>
      <c r="S7" s="26"/>
      <c r="T7" s="26"/>
      <c r="U7" s="26"/>
      <c r="V7" s="26"/>
      <c r="W7" s="31"/>
      <c r="X7" s="31"/>
      <c r="Y7" s="26"/>
      <c r="Z7" s="26"/>
      <c r="AA7" s="26"/>
      <c r="AB7" s="26"/>
      <c r="AC7" s="587"/>
      <c r="AD7" s="587"/>
      <c r="AE7" s="587"/>
      <c r="AF7" s="587"/>
      <c r="AG7" s="28"/>
      <c r="AH7" s="29"/>
      <c r="AI7" s="450" t="s">
        <v>958</v>
      </c>
      <c r="AJ7" s="451">
        <v>6.77</v>
      </c>
      <c r="AK7" s="31"/>
      <c r="AL7" s="31"/>
      <c r="AM7" s="28"/>
      <c r="AN7" s="524"/>
      <c r="AO7" s="620"/>
      <c r="AP7" s="621"/>
      <c r="AQ7" s="28"/>
      <c r="AR7" s="524"/>
      <c r="AS7" s="28"/>
      <c r="AT7" s="31"/>
      <c r="AU7" s="28"/>
      <c r="AV7" s="31"/>
      <c r="AW7" s="65"/>
      <c r="AX7" s="65"/>
      <c r="AY7" s="427"/>
      <c r="AZ7" s="32"/>
      <c r="BA7" s="33"/>
      <c r="BB7" s="33"/>
      <c r="BC7" s="34"/>
      <c r="BD7" s="344" t="s">
        <v>201</v>
      </c>
      <c r="BE7" s="22"/>
    </row>
    <row r="8" spans="1:57" ht="15.75" thickBot="1" x14ac:dyDescent="0.3">
      <c r="A8" s="444"/>
      <c r="B8" s="36"/>
      <c r="C8" s="37"/>
      <c r="D8" s="747"/>
      <c r="E8" s="747"/>
      <c r="F8" s="747"/>
      <c r="G8" s="39"/>
      <c r="H8" s="39"/>
      <c r="I8" s="39"/>
      <c r="J8" s="39"/>
      <c r="K8" s="531"/>
      <c r="L8" s="43"/>
      <c r="M8" s="43"/>
      <c r="N8" s="43"/>
      <c r="O8" s="40"/>
      <c r="P8" s="40"/>
      <c r="Q8" s="40"/>
      <c r="R8" s="40"/>
      <c r="S8" s="40"/>
      <c r="T8" s="40"/>
      <c r="U8" s="40"/>
      <c r="V8" s="40"/>
      <c r="W8" s="43"/>
      <c r="X8" s="43"/>
      <c r="Y8" s="40"/>
      <c r="Z8" s="40"/>
      <c r="AA8" s="40"/>
      <c r="AB8" s="40"/>
      <c r="AC8" s="589"/>
      <c r="AD8" s="589"/>
      <c r="AE8" s="589"/>
      <c r="AF8" s="589"/>
      <c r="AG8" s="43"/>
      <c r="AH8" s="43"/>
      <c r="AI8" s="45"/>
      <c r="AJ8" s="43"/>
      <c r="AK8" s="43"/>
      <c r="AL8" s="43"/>
      <c r="AM8" s="42"/>
      <c r="AN8" s="43"/>
      <c r="AO8" s="653"/>
      <c r="AP8" s="647"/>
      <c r="AQ8" s="42"/>
      <c r="AR8" s="518"/>
      <c r="AS8" s="90"/>
      <c r="AT8" s="91"/>
      <c r="AU8" s="42"/>
      <c r="AV8" s="43"/>
      <c r="AW8" s="43"/>
      <c r="AX8" s="43"/>
      <c r="AY8" s="447"/>
      <c r="AZ8" s="370"/>
      <c r="BA8" s="671"/>
      <c r="BB8" s="671"/>
      <c r="BC8" s="672"/>
      <c r="BD8" s="444"/>
      <c r="BE8" s="36"/>
    </row>
    <row r="9" spans="1:57" x14ac:dyDescent="0.25">
      <c r="A9" s="150" t="s">
        <v>196</v>
      </c>
      <c r="B9" s="2" t="s">
        <v>197</v>
      </c>
      <c r="C9" s="710" t="s">
        <v>199</v>
      </c>
      <c r="D9" s="748">
        <v>6.78</v>
      </c>
      <c r="E9" s="713" t="s">
        <v>316</v>
      </c>
      <c r="F9" s="752">
        <v>6.71</v>
      </c>
      <c r="G9" s="819" t="s">
        <v>438</v>
      </c>
      <c r="H9" s="752">
        <v>6.68</v>
      </c>
      <c r="I9" s="819" t="s">
        <v>738</v>
      </c>
      <c r="J9" s="752">
        <v>6.67</v>
      </c>
      <c r="K9" s="535" t="s">
        <v>565</v>
      </c>
      <c r="L9" s="321">
        <v>6.69</v>
      </c>
      <c r="M9" s="321"/>
      <c r="N9" s="321"/>
      <c r="O9" s="102"/>
      <c r="P9" s="102"/>
      <c r="Q9" s="102"/>
      <c r="R9" s="102"/>
      <c r="S9" s="164" t="s">
        <v>746</v>
      </c>
      <c r="T9" s="97">
        <v>8.7899999999999991</v>
      </c>
      <c r="U9" s="164" t="s">
        <v>774</v>
      </c>
      <c r="V9" s="97">
        <v>9.26</v>
      </c>
      <c r="W9" s="320" t="s">
        <v>797</v>
      </c>
      <c r="X9" s="321">
        <v>6.45</v>
      </c>
      <c r="Y9" s="164" t="s">
        <v>808</v>
      </c>
      <c r="Z9" s="97">
        <v>8.89</v>
      </c>
      <c r="AA9" s="164" t="s">
        <v>567</v>
      </c>
      <c r="AB9" s="97">
        <v>9.02</v>
      </c>
      <c r="AC9" s="1020" t="s">
        <v>853</v>
      </c>
      <c r="AD9" s="1060">
        <v>8.07</v>
      </c>
      <c r="AE9" s="603"/>
      <c r="AF9" s="603"/>
      <c r="AG9" s="320" t="s">
        <v>895</v>
      </c>
      <c r="AH9" s="321">
        <v>6.78</v>
      </c>
      <c r="AI9" s="320" t="s">
        <v>959</v>
      </c>
      <c r="AJ9" s="321">
        <v>6.66</v>
      </c>
      <c r="AK9" s="106"/>
      <c r="AL9" s="106"/>
      <c r="AM9" s="345"/>
      <c r="AN9" s="346"/>
      <c r="AO9" s="708"/>
      <c r="AP9" s="709"/>
      <c r="AQ9" s="345"/>
      <c r="AR9" s="493"/>
      <c r="AS9" s="103"/>
      <c r="AT9" s="104"/>
      <c r="AU9" s="345"/>
      <c r="AV9" s="106"/>
      <c r="AW9" s="65"/>
      <c r="AX9" s="65"/>
      <c r="AY9" s="427">
        <v>33.53</v>
      </c>
      <c r="AZ9" s="1252">
        <f>D9+F9+T9+T10+V9+Z9+Z10+AB9+AD9+AH9</f>
        <v>81.91</v>
      </c>
      <c r="BA9" s="669"/>
      <c r="BB9" s="669"/>
      <c r="BC9" s="670"/>
      <c r="BD9" s="150" t="s">
        <v>196</v>
      </c>
      <c r="BE9" s="2" t="s">
        <v>197</v>
      </c>
    </row>
    <row r="10" spans="1:57" x14ac:dyDescent="0.25">
      <c r="A10" s="349" t="s">
        <v>198</v>
      </c>
      <c r="B10" s="116"/>
      <c r="C10" s="117"/>
      <c r="D10" s="749"/>
      <c r="E10" s="749"/>
      <c r="F10" s="749"/>
      <c r="G10" s="139"/>
      <c r="H10" s="853"/>
      <c r="I10" s="139"/>
      <c r="J10" s="139"/>
      <c r="K10" s="537"/>
      <c r="L10" s="141"/>
      <c r="M10" s="141"/>
      <c r="N10" s="141"/>
      <c r="O10" s="140"/>
      <c r="P10" s="140"/>
      <c r="Q10" s="140"/>
      <c r="R10" s="140"/>
      <c r="S10" s="999" t="s">
        <v>773</v>
      </c>
      <c r="T10" s="1000">
        <v>8.9</v>
      </c>
      <c r="U10" s="140"/>
      <c r="V10" s="140"/>
      <c r="W10" s="127" t="s">
        <v>798</v>
      </c>
      <c r="X10" s="128">
        <v>6.51</v>
      </c>
      <c r="Y10" s="999" t="s">
        <v>811</v>
      </c>
      <c r="Z10" s="1006">
        <v>8.7100000000000009</v>
      </c>
      <c r="AA10" s="140"/>
      <c r="AB10" s="140"/>
      <c r="AC10" s="588"/>
      <c r="AD10" s="588"/>
      <c r="AE10" s="588"/>
      <c r="AF10" s="588"/>
      <c r="AG10" s="141"/>
      <c r="AH10" s="141"/>
      <c r="AI10" s="142"/>
      <c r="AJ10" s="128"/>
      <c r="AK10" s="141"/>
      <c r="AL10" s="141"/>
      <c r="AM10" s="28"/>
      <c r="AN10" s="523"/>
      <c r="AO10" s="620"/>
      <c r="AP10" s="625"/>
      <c r="AQ10" s="270"/>
      <c r="AR10" s="523"/>
      <c r="AS10" s="132"/>
      <c r="AT10" s="133"/>
      <c r="AU10" s="270"/>
      <c r="AV10" s="141"/>
      <c r="AW10" s="31"/>
      <c r="AX10" s="31"/>
      <c r="AY10" s="427"/>
      <c r="AZ10" s="134"/>
      <c r="BA10" s="441"/>
      <c r="BB10" s="441"/>
      <c r="BC10" s="146"/>
      <c r="BD10" s="349" t="s">
        <v>198</v>
      </c>
      <c r="BE10" s="116"/>
    </row>
    <row r="11" spans="1:57" ht="15.75" thickBot="1" x14ac:dyDescent="0.3">
      <c r="A11" s="35"/>
      <c r="B11" s="36"/>
      <c r="C11" s="37"/>
      <c r="D11" s="747"/>
      <c r="E11" s="747"/>
      <c r="F11" s="747"/>
      <c r="G11" s="39"/>
      <c r="H11" s="160"/>
      <c r="I11" s="39"/>
      <c r="J11" s="39"/>
      <c r="K11" s="531"/>
      <c r="L11" s="43"/>
      <c r="M11" s="43"/>
      <c r="N11" s="43"/>
      <c r="O11" s="40"/>
      <c r="P11" s="40"/>
      <c r="Q11" s="40"/>
      <c r="R11" s="40"/>
      <c r="S11" s="40"/>
      <c r="T11" s="40"/>
      <c r="U11" s="40"/>
      <c r="V11" s="40"/>
      <c r="W11" s="43"/>
      <c r="X11" s="43"/>
      <c r="Y11" s="361"/>
      <c r="Z11" s="40"/>
      <c r="AA11" s="40"/>
      <c r="AB11" s="40"/>
      <c r="AC11" s="589"/>
      <c r="AD11" s="589"/>
      <c r="AE11" s="589"/>
      <c r="AF11" s="589"/>
      <c r="AG11" s="43"/>
      <c r="AH11" s="43"/>
      <c r="AI11" s="45"/>
      <c r="AJ11" s="237"/>
      <c r="AK11" s="43"/>
      <c r="AL11" s="43"/>
      <c r="AM11" s="557"/>
      <c r="AN11" s="92"/>
      <c r="AO11" s="626"/>
      <c r="AP11" s="627"/>
      <c r="AQ11" s="43"/>
      <c r="AR11" s="43"/>
      <c r="AS11" s="90"/>
      <c r="AT11" s="91"/>
      <c r="AU11" s="43"/>
      <c r="AV11" s="43"/>
      <c r="AW11" s="43"/>
      <c r="AX11" s="43"/>
      <c r="AY11" s="447"/>
      <c r="AZ11" s="47"/>
      <c r="BA11" s="48"/>
      <c r="BB11" s="48"/>
      <c r="BC11" s="49"/>
      <c r="BD11" s="35"/>
      <c r="BE11" s="36"/>
    </row>
    <row r="12" spans="1:57" x14ac:dyDescent="0.25">
      <c r="A12" s="50" t="s">
        <v>200</v>
      </c>
      <c r="B12" s="51" t="s">
        <v>202</v>
      </c>
      <c r="C12" s="711" t="s">
        <v>203</v>
      </c>
      <c r="D12" s="750">
        <v>6.69</v>
      </c>
      <c r="E12" s="711" t="s">
        <v>314</v>
      </c>
      <c r="F12" s="750">
        <v>6.78</v>
      </c>
      <c r="G12" s="834" t="s">
        <v>442</v>
      </c>
      <c r="H12" s="854">
        <v>6.26</v>
      </c>
      <c r="I12" s="711" t="s">
        <v>550</v>
      </c>
      <c r="J12" s="788">
        <v>6.31</v>
      </c>
      <c r="K12" s="532" t="s">
        <v>567</v>
      </c>
      <c r="L12" s="185">
        <v>6.44</v>
      </c>
      <c r="M12" s="185"/>
      <c r="N12" s="185"/>
      <c r="O12" s="264"/>
      <c r="P12" s="551"/>
      <c r="Q12" s="60"/>
      <c r="R12" s="193"/>
      <c r="S12" s="264"/>
      <c r="T12" s="193"/>
      <c r="U12" s="60"/>
      <c r="V12" s="60"/>
      <c r="W12" s="65"/>
      <c r="X12" s="65"/>
      <c r="Y12" s="56"/>
      <c r="Z12" s="57"/>
      <c r="AA12" s="264"/>
      <c r="AB12" s="551"/>
      <c r="AC12" s="617" t="s">
        <v>859</v>
      </c>
      <c r="AD12" s="604">
        <v>7.62</v>
      </c>
      <c r="AE12" s="591"/>
      <c r="AF12" s="591"/>
      <c r="AG12" s="16"/>
      <c r="AH12" s="17"/>
      <c r="AI12" s="184" t="s">
        <v>960</v>
      </c>
      <c r="AJ12" s="185">
        <v>6.62</v>
      </c>
      <c r="AK12" s="16"/>
      <c r="AL12" s="17"/>
      <c r="AM12" s="65"/>
      <c r="AN12" s="65"/>
      <c r="AO12" s="628"/>
      <c r="AP12" s="628"/>
      <c r="AQ12" s="65"/>
      <c r="AR12" s="65"/>
      <c r="AS12" s="65"/>
      <c r="AT12" s="65"/>
      <c r="AU12" s="18"/>
      <c r="AV12" s="19"/>
      <c r="AW12" s="19"/>
      <c r="AX12" s="19"/>
      <c r="AY12" s="427">
        <f>D12+F12+H12+J12+L12</f>
        <v>32.479999999999997</v>
      </c>
      <c r="AZ12" s="1251">
        <f>D12+F12+H12+J12+L12+AD12+AJ12</f>
        <v>46.719999999999992</v>
      </c>
      <c r="BA12" s="502"/>
      <c r="BB12" s="502"/>
      <c r="BC12" s="455"/>
      <c r="BD12" s="50" t="s">
        <v>200</v>
      </c>
      <c r="BE12" s="51" t="s">
        <v>202</v>
      </c>
    </row>
    <row r="13" spans="1:57" x14ac:dyDescent="0.25">
      <c r="A13" s="344" t="s">
        <v>165</v>
      </c>
      <c r="B13" s="22"/>
      <c r="C13" s="23"/>
      <c r="D13" s="746"/>
      <c r="E13" s="746"/>
      <c r="F13" s="746"/>
      <c r="G13" s="25"/>
      <c r="H13" s="855"/>
      <c r="I13" s="746"/>
      <c r="J13" s="877"/>
      <c r="K13" s="533"/>
      <c r="L13" s="481"/>
      <c r="M13" s="481"/>
      <c r="N13" s="481"/>
      <c r="O13" s="67"/>
      <c r="P13" s="26"/>
      <c r="Q13" s="26"/>
      <c r="R13" s="69"/>
      <c r="S13" s="82"/>
      <c r="T13" s="519"/>
      <c r="U13" s="26"/>
      <c r="V13" s="70"/>
      <c r="W13" s="71"/>
      <c r="X13" s="71"/>
      <c r="Y13" s="26"/>
      <c r="Z13" s="26"/>
      <c r="AA13" s="82"/>
      <c r="AB13" s="69"/>
      <c r="AC13" s="587"/>
      <c r="AD13" s="587"/>
      <c r="AE13" s="587"/>
      <c r="AF13" s="587"/>
      <c r="AG13" s="31"/>
      <c r="AH13" s="31"/>
      <c r="AI13" s="30"/>
      <c r="AJ13" s="451"/>
      <c r="AK13" s="31"/>
      <c r="AL13" s="31"/>
      <c r="AM13" s="31"/>
      <c r="AN13" s="31"/>
      <c r="AO13" s="629"/>
      <c r="AP13" s="629"/>
      <c r="AQ13" s="31"/>
      <c r="AR13" s="31"/>
      <c r="AS13" s="31"/>
      <c r="AT13" s="31"/>
      <c r="AU13" s="31"/>
      <c r="AV13" s="31"/>
      <c r="AW13" s="65"/>
      <c r="AX13" s="65"/>
      <c r="AY13" s="427"/>
      <c r="AZ13" s="72"/>
      <c r="BA13" s="72"/>
      <c r="BB13" s="72"/>
      <c r="BC13" s="34"/>
      <c r="BD13" s="344" t="s">
        <v>165</v>
      </c>
      <c r="BE13" s="22"/>
    </row>
    <row r="14" spans="1:57" ht="15.75" thickBot="1" x14ac:dyDescent="0.3">
      <c r="A14" s="73"/>
      <c r="B14" s="36"/>
      <c r="C14" s="37"/>
      <c r="D14" s="38"/>
      <c r="E14" s="747"/>
      <c r="F14" s="747"/>
      <c r="G14" s="39"/>
      <c r="H14" s="160"/>
      <c r="I14" s="39"/>
      <c r="J14" s="39"/>
      <c r="K14" s="531"/>
      <c r="L14" s="43"/>
      <c r="M14" s="43"/>
      <c r="N14" s="43"/>
      <c r="O14" s="40"/>
      <c r="P14" s="74"/>
      <c r="Q14" s="74"/>
      <c r="R14" s="74"/>
      <c r="S14" s="74"/>
      <c r="T14" s="74"/>
      <c r="U14" s="40"/>
      <c r="V14" s="76"/>
      <c r="W14" s="77"/>
      <c r="X14" s="77"/>
      <c r="Y14" s="40"/>
      <c r="Z14" s="40"/>
      <c r="AA14" s="40"/>
      <c r="AB14" s="40"/>
      <c r="AC14" s="589"/>
      <c r="AD14" s="589"/>
      <c r="AE14" s="589"/>
      <c r="AF14" s="589"/>
      <c r="AG14" s="43"/>
      <c r="AH14" s="43"/>
      <c r="AI14" s="45"/>
      <c r="AJ14" s="237"/>
      <c r="AK14" s="78"/>
      <c r="AL14" s="78"/>
      <c r="AM14" s="78"/>
      <c r="AN14" s="78"/>
      <c r="AO14" s="630"/>
      <c r="AP14" s="630"/>
      <c r="AQ14" s="78"/>
      <c r="AR14" s="78"/>
      <c r="AS14" s="78"/>
      <c r="AT14" s="78"/>
      <c r="AU14" s="78"/>
      <c r="AV14" s="78"/>
      <c r="AW14" s="78"/>
      <c r="AX14" s="78"/>
      <c r="AY14" s="447"/>
      <c r="AZ14" s="48"/>
      <c r="BA14" s="48"/>
      <c r="BB14" s="48"/>
      <c r="BC14" s="49"/>
      <c r="BD14" s="73"/>
      <c r="BE14" s="36"/>
    </row>
    <row r="15" spans="1:57" x14ac:dyDescent="0.25">
      <c r="A15" s="150" t="s">
        <v>208</v>
      </c>
      <c r="B15" s="2" t="s">
        <v>210</v>
      </c>
      <c r="C15" s="710" t="s">
        <v>211</v>
      </c>
      <c r="D15" s="752">
        <v>6.58</v>
      </c>
      <c r="E15" s="713" t="s">
        <v>318</v>
      </c>
      <c r="F15" s="752">
        <v>6.24</v>
      </c>
      <c r="G15" s="151"/>
      <c r="H15" s="752"/>
      <c r="I15" s="151"/>
      <c r="J15" s="151"/>
      <c r="K15" s="536"/>
      <c r="L15" s="106"/>
      <c r="M15" s="106"/>
      <c r="N15" s="106"/>
      <c r="O15" s="153"/>
      <c r="P15" s="152"/>
      <c r="Q15" s="102"/>
      <c r="R15" s="102"/>
      <c r="S15" s="102"/>
      <c r="T15" s="102"/>
      <c r="U15" s="102"/>
      <c r="V15" s="102"/>
      <c r="W15" s="106"/>
      <c r="X15" s="106"/>
      <c r="Y15" s="102"/>
      <c r="Z15" s="102"/>
      <c r="AA15" s="102"/>
      <c r="AB15" s="102"/>
      <c r="AC15" s="603"/>
      <c r="AD15" s="603"/>
      <c r="AE15" s="603"/>
      <c r="AF15" s="603"/>
      <c r="AG15" s="106"/>
      <c r="AH15" s="106"/>
      <c r="AI15" s="105"/>
      <c r="AJ15" s="321"/>
      <c r="AK15" s="106"/>
      <c r="AL15" s="106"/>
      <c r="AM15" s="106"/>
      <c r="AN15" s="106"/>
      <c r="AO15" s="636"/>
      <c r="AP15" s="636"/>
      <c r="AQ15" s="106"/>
      <c r="AR15" s="106"/>
      <c r="AS15" s="106"/>
      <c r="AT15" s="106"/>
      <c r="AU15" s="106"/>
      <c r="AV15" s="106"/>
      <c r="AW15" s="106"/>
      <c r="AX15" s="65"/>
      <c r="AY15" s="427">
        <f>D15+F15</f>
        <v>12.82</v>
      </c>
      <c r="AZ15" s="1253">
        <v>12.82</v>
      </c>
      <c r="BA15" s="669"/>
      <c r="BB15" s="669"/>
      <c r="BC15" s="670"/>
      <c r="BD15" s="150" t="s">
        <v>208</v>
      </c>
      <c r="BE15" s="2" t="s">
        <v>210</v>
      </c>
    </row>
    <row r="16" spans="1:57" x14ac:dyDescent="0.25">
      <c r="A16" s="349" t="s">
        <v>209</v>
      </c>
      <c r="B16" s="116"/>
      <c r="C16" s="116"/>
      <c r="D16" s="121"/>
      <c r="E16" s="780"/>
      <c r="F16" s="790"/>
      <c r="G16" s="120"/>
      <c r="H16" s="853"/>
      <c r="I16" s="120"/>
      <c r="J16" s="121"/>
      <c r="K16" s="539"/>
      <c r="L16" s="523"/>
      <c r="M16" s="523"/>
      <c r="N16" s="523"/>
      <c r="O16" s="122"/>
      <c r="P16" s="123"/>
      <c r="Q16" s="140"/>
      <c r="R16" s="140"/>
      <c r="S16" s="140"/>
      <c r="T16" s="140"/>
      <c r="U16" s="122"/>
      <c r="V16" s="123"/>
      <c r="W16" s="271"/>
      <c r="X16" s="271"/>
      <c r="Y16" s="140"/>
      <c r="Z16" s="140"/>
      <c r="AA16" s="122"/>
      <c r="AB16" s="123"/>
      <c r="AC16" s="588"/>
      <c r="AD16" s="588"/>
      <c r="AE16" s="596"/>
      <c r="AF16" s="597"/>
      <c r="AG16" s="141"/>
      <c r="AH16" s="141"/>
      <c r="AI16" s="142"/>
      <c r="AJ16" s="128"/>
      <c r="AK16" s="270"/>
      <c r="AL16" s="271"/>
      <c r="AM16" s="141"/>
      <c r="AN16" s="141"/>
      <c r="AO16" s="633"/>
      <c r="AP16" s="633"/>
      <c r="AQ16" s="141"/>
      <c r="AR16" s="141"/>
      <c r="AS16" s="141"/>
      <c r="AT16" s="141"/>
      <c r="AU16" s="141"/>
      <c r="AV16" s="141"/>
      <c r="AW16" s="141"/>
      <c r="AX16" s="31"/>
      <c r="AY16" s="427"/>
      <c r="AZ16" s="441"/>
      <c r="BA16" s="441"/>
      <c r="BB16" s="441"/>
      <c r="BC16" s="146"/>
      <c r="BD16" s="349" t="s">
        <v>209</v>
      </c>
      <c r="BE16" s="116"/>
    </row>
    <row r="17" spans="1:57" ht="15.75" thickBot="1" x14ac:dyDescent="0.3">
      <c r="A17" s="73"/>
      <c r="B17" s="36"/>
      <c r="C17" s="36"/>
      <c r="D17" s="83"/>
      <c r="E17" s="84"/>
      <c r="F17" s="789"/>
      <c r="G17" s="84"/>
      <c r="H17" s="160"/>
      <c r="I17" s="84"/>
      <c r="J17" s="83"/>
      <c r="K17" s="534"/>
      <c r="L17" s="92"/>
      <c r="M17" s="92"/>
      <c r="N17" s="92"/>
      <c r="O17" s="40"/>
      <c r="P17" s="40"/>
      <c r="Q17" s="40"/>
      <c r="R17" s="40"/>
      <c r="S17" s="86"/>
      <c r="T17" s="85"/>
      <c r="U17" s="40"/>
      <c r="V17" s="40"/>
      <c r="W17" s="43"/>
      <c r="X17" s="43"/>
      <c r="Y17" s="40"/>
      <c r="Z17" s="40"/>
      <c r="AA17" s="86"/>
      <c r="AB17" s="85"/>
      <c r="AC17" s="589"/>
      <c r="AD17" s="589"/>
      <c r="AE17" s="598"/>
      <c r="AF17" s="599"/>
      <c r="AG17" s="42"/>
      <c r="AH17" s="92"/>
      <c r="AI17" s="42"/>
      <c r="AJ17" s="237"/>
      <c r="AK17" s="42"/>
      <c r="AL17" s="92"/>
      <c r="AM17" s="43"/>
      <c r="AN17" s="43"/>
      <c r="AO17" s="634"/>
      <c r="AP17" s="635"/>
      <c r="AQ17" s="42"/>
      <c r="AR17" s="92"/>
      <c r="AS17" s="92"/>
      <c r="AT17" s="92"/>
      <c r="AU17" s="42"/>
      <c r="AV17" s="92"/>
      <c r="AW17" s="92"/>
      <c r="AX17" s="92"/>
      <c r="AY17" s="46"/>
      <c r="AZ17" s="48"/>
      <c r="BA17" s="48"/>
      <c r="BB17" s="48"/>
      <c r="BC17" s="49"/>
      <c r="BD17" s="73"/>
      <c r="BE17" s="36"/>
    </row>
    <row r="18" spans="1:57" x14ac:dyDescent="0.25">
      <c r="A18" s="93" t="s">
        <v>212</v>
      </c>
      <c r="B18" s="2" t="s">
        <v>213</v>
      </c>
      <c r="C18" s="713" t="s">
        <v>215</v>
      </c>
      <c r="D18" s="753">
        <v>6.52</v>
      </c>
      <c r="E18" s="410"/>
      <c r="F18" s="754"/>
      <c r="G18" s="96"/>
      <c r="H18" s="752"/>
      <c r="I18" s="96"/>
      <c r="J18" s="95"/>
      <c r="K18" s="540"/>
      <c r="L18" s="346"/>
      <c r="M18" s="346"/>
      <c r="N18" s="346"/>
      <c r="O18" s="153"/>
      <c r="P18" s="152"/>
      <c r="Q18" s="98"/>
      <c r="R18" s="99"/>
      <c r="S18" s="153"/>
      <c r="T18" s="520"/>
      <c r="U18" s="102"/>
      <c r="V18" s="102"/>
      <c r="W18" s="106"/>
      <c r="X18" s="106"/>
      <c r="Y18" s="153"/>
      <c r="Z18" s="152"/>
      <c r="AA18" s="99"/>
      <c r="AB18" s="99"/>
      <c r="AC18" s="600"/>
      <c r="AD18" s="600"/>
      <c r="AE18" s="601"/>
      <c r="AF18" s="600"/>
      <c r="AG18" s="106"/>
      <c r="AH18" s="106"/>
      <c r="AI18" s="105"/>
      <c r="AJ18" s="321"/>
      <c r="AK18" s="103"/>
      <c r="AL18" s="104"/>
      <c r="AM18" s="106"/>
      <c r="AN18" s="106"/>
      <c r="AO18" s="636"/>
      <c r="AP18" s="636"/>
      <c r="AQ18" s="106"/>
      <c r="AR18" s="106"/>
      <c r="AS18" s="106"/>
      <c r="AT18" s="106"/>
      <c r="AU18" s="106"/>
      <c r="AV18" s="106"/>
      <c r="AW18" s="106"/>
      <c r="AX18" s="106"/>
      <c r="AY18" s="427">
        <f>D18</f>
        <v>6.52</v>
      </c>
      <c r="AZ18" s="1253">
        <v>6.52</v>
      </c>
      <c r="BA18" s="498"/>
      <c r="BB18" s="500"/>
      <c r="BC18" s="498"/>
      <c r="BD18" s="93" t="s">
        <v>212</v>
      </c>
      <c r="BE18" s="2" t="s">
        <v>213</v>
      </c>
    </row>
    <row r="19" spans="1:57" x14ac:dyDescent="0.25">
      <c r="A19" s="714" t="s">
        <v>214</v>
      </c>
      <c r="B19" s="22"/>
      <c r="C19" s="109"/>
      <c r="D19" s="110"/>
      <c r="E19" s="111"/>
      <c r="F19" s="781"/>
      <c r="G19" s="111"/>
      <c r="H19" s="168"/>
      <c r="I19" s="111"/>
      <c r="J19" s="111"/>
      <c r="K19" s="28"/>
      <c r="L19" s="29"/>
      <c r="M19" s="29"/>
      <c r="N19" s="29"/>
      <c r="O19" s="26"/>
      <c r="P19" s="82"/>
      <c r="Q19" s="82"/>
      <c r="R19" s="82"/>
      <c r="S19" s="82"/>
      <c r="T19" s="519"/>
      <c r="U19" s="26"/>
      <c r="V19" s="26"/>
      <c r="W19" s="31"/>
      <c r="X19" s="31"/>
      <c r="Y19" s="26"/>
      <c r="Z19" s="26"/>
      <c r="AA19" s="26"/>
      <c r="AB19" s="26"/>
      <c r="AC19" s="587"/>
      <c r="AD19" s="587"/>
      <c r="AE19" s="587"/>
      <c r="AF19" s="587"/>
      <c r="AG19" s="28"/>
      <c r="AH19" s="31"/>
      <c r="AI19" s="30"/>
      <c r="AJ19" s="451"/>
      <c r="AK19" s="31"/>
      <c r="AL19" s="31"/>
      <c r="AM19" s="31"/>
      <c r="AN19" s="31"/>
      <c r="AO19" s="629"/>
      <c r="AP19" s="629"/>
      <c r="AQ19" s="31"/>
      <c r="AR19" s="31"/>
      <c r="AS19" s="31"/>
      <c r="AT19" s="31"/>
      <c r="AU19" s="31"/>
      <c r="AV19" s="31"/>
      <c r="AW19" s="31"/>
      <c r="AX19" s="31"/>
      <c r="AY19" s="427"/>
      <c r="AZ19" s="72"/>
      <c r="BA19" s="72"/>
      <c r="BB19" s="72"/>
      <c r="BC19" s="114"/>
      <c r="BD19" s="714" t="s">
        <v>214</v>
      </c>
      <c r="BE19" s="22"/>
    </row>
    <row r="20" spans="1:57" ht="15.75" thickBot="1" x14ac:dyDescent="0.3">
      <c r="A20" s="715"/>
      <c r="B20" s="36"/>
      <c r="C20" s="36"/>
      <c r="D20" s="716"/>
      <c r="E20" s="84"/>
      <c r="F20" s="789"/>
      <c r="G20" s="39"/>
      <c r="H20" s="160"/>
      <c r="I20" s="39"/>
      <c r="J20" s="39"/>
      <c r="K20" s="531"/>
      <c r="L20" s="43"/>
      <c r="M20" s="43"/>
      <c r="N20" s="43"/>
      <c r="O20" s="40"/>
      <c r="P20" s="86"/>
      <c r="Q20" s="86"/>
      <c r="R20" s="85"/>
      <c r="S20" s="86"/>
      <c r="T20" s="86"/>
      <c r="U20" s="86"/>
      <c r="V20" s="576"/>
      <c r="W20" s="518"/>
      <c r="X20" s="518"/>
      <c r="Y20" s="40"/>
      <c r="Z20" s="40"/>
      <c r="AA20" s="40"/>
      <c r="AB20" s="40"/>
      <c r="AC20" s="589"/>
      <c r="AD20" s="589"/>
      <c r="AE20" s="589"/>
      <c r="AF20" s="589"/>
      <c r="AG20" s="42"/>
      <c r="AH20" s="43"/>
      <c r="AI20" s="45"/>
      <c r="AJ20" s="92"/>
      <c r="AK20" s="43"/>
      <c r="AL20" s="43"/>
      <c r="AM20" s="43"/>
      <c r="AN20" s="43"/>
      <c r="AO20" s="644"/>
      <c r="AP20" s="644"/>
      <c r="AQ20" s="43"/>
      <c r="AR20" s="43"/>
      <c r="AS20" s="43"/>
      <c r="AT20" s="43"/>
      <c r="AU20" s="43"/>
      <c r="AV20" s="43"/>
      <c r="AW20" s="43"/>
      <c r="AX20" s="43"/>
      <c r="AY20" s="447"/>
      <c r="AZ20" s="48"/>
      <c r="BA20" s="48"/>
      <c r="BB20" s="48"/>
      <c r="BC20" s="49"/>
      <c r="BD20" s="715"/>
      <c r="BE20" s="36"/>
    </row>
    <row r="21" spans="1:57" x14ac:dyDescent="0.25">
      <c r="A21" s="93" t="s">
        <v>216</v>
      </c>
      <c r="B21" s="2" t="s">
        <v>218</v>
      </c>
      <c r="C21" s="710" t="s">
        <v>426</v>
      </c>
      <c r="D21" s="752">
        <v>9.42</v>
      </c>
      <c r="E21" s="713" t="s">
        <v>320</v>
      </c>
      <c r="F21" s="752">
        <v>9.4499999999999993</v>
      </c>
      <c r="G21" s="819" t="s">
        <v>416</v>
      </c>
      <c r="H21" s="752">
        <v>9.4600000000000009</v>
      </c>
      <c r="I21" s="151"/>
      <c r="J21" s="151"/>
      <c r="K21" s="535" t="s">
        <v>580</v>
      </c>
      <c r="L21" s="321">
        <v>9.7799999999999994</v>
      </c>
      <c r="M21" s="320" t="s">
        <v>615</v>
      </c>
      <c r="N21" s="321">
        <v>9.4499999999999993</v>
      </c>
      <c r="O21" s="164" t="s">
        <v>661</v>
      </c>
      <c r="P21" s="97">
        <v>9.83</v>
      </c>
      <c r="Q21" s="164" t="s">
        <v>667</v>
      </c>
      <c r="R21" s="97">
        <v>13.81</v>
      </c>
      <c r="S21" s="164" t="s">
        <v>743</v>
      </c>
      <c r="T21" s="97">
        <v>9.14</v>
      </c>
      <c r="U21" s="164" t="s">
        <v>747</v>
      </c>
      <c r="V21" s="97">
        <v>13.27</v>
      </c>
      <c r="W21" s="321"/>
      <c r="X21" s="321"/>
      <c r="Y21" s="164" t="s">
        <v>807</v>
      </c>
      <c r="Z21" s="97">
        <v>9.2899999999999991</v>
      </c>
      <c r="AA21" s="164" t="s">
        <v>809</v>
      </c>
      <c r="AB21" s="97">
        <v>13.87</v>
      </c>
      <c r="AC21" s="603"/>
      <c r="AD21" s="603"/>
      <c r="AE21" s="1020" t="s">
        <v>851</v>
      </c>
      <c r="AF21" s="1060">
        <v>11.76</v>
      </c>
      <c r="AG21" s="320" t="s">
        <v>902</v>
      </c>
      <c r="AH21" s="321">
        <v>9.77</v>
      </c>
      <c r="AI21" s="103" t="s">
        <v>946</v>
      </c>
      <c r="AJ21" s="104">
        <v>12.99</v>
      </c>
      <c r="AK21" s="106"/>
      <c r="AL21" s="106"/>
      <c r="AM21" s="106"/>
      <c r="AN21" s="106"/>
      <c r="AO21" s="636"/>
      <c r="AP21" s="636"/>
      <c r="AQ21" s="106"/>
      <c r="AR21" s="106"/>
      <c r="AS21" s="106"/>
      <c r="AT21" s="106"/>
      <c r="AU21" s="106"/>
      <c r="AV21" s="106"/>
      <c r="AW21" s="106"/>
      <c r="AX21" s="65"/>
      <c r="AY21" s="427">
        <f>D21+F21+H21+L21+N21+P21+R21</f>
        <v>71.2</v>
      </c>
      <c r="AZ21" s="1252">
        <f>H21+L21+P21+R21+V21+AB21+AF21+AH21+AJ21+AJ22</f>
        <v>114.10000000000001</v>
      </c>
      <c r="BA21" s="107"/>
      <c r="BB21" s="107"/>
      <c r="BC21" s="166"/>
      <c r="BD21" s="93" t="s">
        <v>216</v>
      </c>
      <c r="BE21" s="2" t="s">
        <v>218</v>
      </c>
    </row>
    <row r="22" spans="1:57" x14ac:dyDescent="0.25">
      <c r="A22" s="344" t="s">
        <v>217</v>
      </c>
      <c r="B22" s="22"/>
      <c r="C22" s="109"/>
      <c r="D22" s="110"/>
      <c r="E22" s="781"/>
      <c r="F22" s="781"/>
      <c r="G22" s="111"/>
      <c r="H22" s="168"/>
      <c r="I22" s="113"/>
      <c r="J22" s="68"/>
      <c r="K22" s="28"/>
      <c r="L22" s="29"/>
      <c r="M22" s="29"/>
      <c r="N22" s="29"/>
      <c r="O22" s="82"/>
      <c r="P22" s="69"/>
      <c r="Q22" s="69"/>
      <c r="R22" s="69"/>
      <c r="S22" s="82"/>
      <c r="T22" s="69"/>
      <c r="U22" s="82"/>
      <c r="V22" s="519"/>
      <c r="W22" s="524"/>
      <c r="X22" s="524"/>
      <c r="Y22" s="82"/>
      <c r="Z22" s="69"/>
      <c r="AA22" s="69"/>
      <c r="AB22" s="69"/>
      <c r="AC22" s="595"/>
      <c r="AD22" s="595"/>
      <c r="AE22" s="595"/>
      <c r="AF22" s="595"/>
      <c r="AG22" s="31"/>
      <c r="AH22" s="31"/>
      <c r="AI22" s="450" t="s">
        <v>951</v>
      </c>
      <c r="AJ22" s="451">
        <v>9.56</v>
      </c>
      <c r="AK22" s="169"/>
      <c r="AL22" s="169"/>
      <c r="AM22" s="169"/>
      <c r="AN22" s="169"/>
      <c r="AO22" s="641"/>
      <c r="AP22" s="641"/>
      <c r="AQ22" s="169"/>
      <c r="AR22" s="169"/>
      <c r="AS22" s="169"/>
      <c r="AT22" s="169"/>
      <c r="AU22" s="169"/>
      <c r="AV22" s="169"/>
      <c r="AW22" s="169"/>
      <c r="AX22" s="169"/>
      <c r="AY22" s="525"/>
      <c r="AZ22" s="72"/>
      <c r="BA22" s="72"/>
      <c r="BB22" s="72"/>
      <c r="BC22" s="212"/>
      <c r="BD22" s="344" t="s">
        <v>217</v>
      </c>
      <c r="BE22" s="22"/>
    </row>
    <row r="23" spans="1:57" ht="15.75" thickBot="1" x14ac:dyDescent="0.3">
      <c r="A23" s="719"/>
      <c r="B23" s="36"/>
      <c r="C23" s="511"/>
      <c r="D23" s="720"/>
      <c r="E23" s="782"/>
      <c r="F23" s="791"/>
      <c r="G23" s="44"/>
      <c r="H23" s="176"/>
      <c r="I23" s="87"/>
      <c r="J23" s="88"/>
      <c r="K23" s="42"/>
      <c r="L23" s="92"/>
      <c r="M23" s="92"/>
      <c r="N23" s="92"/>
      <c r="O23" s="86"/>
      <c r="P23" s="85"/>
      <c r="Q23" s="85"/>
      <c r="R23" s="576"/>
      <c r="S23" s="86"/>
      <c r="T23" s="85"/>
      <c r="U23" s="234"/>
      <c r="V23" s="235"/>
      <c r="W23" s="239"/>
      <c r="X23" s="239"/>
      <c r="Y23" s="361"/>
      <c r="Z23" s="362"/>
      <c r="AA23" s="362"/>
      <c r="AB23" s="362"/>
      <c r="AC23" s="721"/>
      <c r="AD23" s="721"/>
      <c r="AE23" s="721"/>
      <c r="AF23" s="721"/>
      <c r="AG23" s="42"/>
      <c r="AH23" s="92"/>
      <c r="AI23" s="42"/>
      <c r="AJ23" s="92"/>
      <c r="AK23" s="236"/>
      <c r="AL23" s="237"/>
      <c r="AM23" s="42"/>
      <c r="AN23" s="92"/>
      <c r="AO23" s="653"/>
      <c r="AP23" s="627"/>
      <c r="AQ23" s="42"/>
      <c r="AR23" s="92"/>
      <c r="AS23" s="42"/>
      <c r="AT23" s="92"/>
      <c r="AU23" s="42"/>
      <c r="AV23" s="518"/>
      <c r="AW23" s="42"/>
      <c r="AX23" s="518"/>
      <c r="AY23" s="447"/>
      <c r="AZ23" s="370"/>
      <c r="BA23" s="722"/>
      <c r="BB23" s="722"/>
      <c r="BC23" s="723"/>
      <c r="BD23" s="719"/>
      <c r="BE23" s="36"/>
    </row>
    <row r="24" spans="1:57" x14ac:dyDescent="0.25">
      <c r="A24" s="150" t="s">
        <v>219</v>
      </c>
      <c r="B24" s="2" t="s">
        <v>220</v>
      </c>
      <c r="C24" s="710" t="s">
        <v>228</v>
      </c>
      <c r="D24" s="752">
        <v>9.3699999999999992</v>
      </c>
      <c r="E24" s="713" t="s">
        <v>321</v>
      </c>
      <c r="F24" s="752">
        <v>9.2100000000000009</v>
      </c>
      <c r="G24" s="151"/>
      <c r="H24" s="752"/>
      <c r="I24" s="410"/>
      <c r="J24" s="411"/>
      <c r="K24" s="540"/>
      <c r="L24" s="346"/>
      <c r="M24" s="346"/>
      <c r="N24" s="346"/>
      <c r="O24" s="102"/>
      <c r="P24" s="152"/>
      <c r="Q24" s="153"/>
      <c r="R24" s="152"/>
      <c r="S24" s="153"/>
      <c r="T24" s="152"/>
      <c r="U24" s="153"/>
      <c r="V24" s="102"/>
      <c r="W24" s="106"/>
      <c r="X24" s="106"/>
      <c r="Y24" s="102"/>
      <c r="Z24" s="102"/>
      <c r="AA24" s="102"/>
      <c r="AB24" s="102"/>
      <c r="AC24" s="603"/>
      <c r="AD24" s="603"/>
      <c r="AE24" s="603"/>
      <c r="AF24" s="603"/>
      <c r="AG24" s="345"/>
      <c r="AH24" s="346"/>
      <c r="AI24" s="345"/>
      <c r="AJ24" s="346"/>
      <c r="AK24" s="443"/>
      <c r="AL24" s="443"/>
      <c r="AM24" s="345"/>
      <c r="AN24" s="493"/>
      <c r="AO24" s="708"/>
      <c r="AP24" s="718"/>
      <c r="AQ24" s="345"/>
      <c r="AR24" s="493"/>
      <c r="AS24" s="345"/>
      <c r="AT24" s="493"/>
      <c r="AU24" s="345"/>
      <c r="AV24" s="492"/>
      <c r="AW24" s="345"/>
      <c r="AX24" s="492"/>
      <c r="AY24" s="427">
        <f>D24+F24</f>
        <v>18.579999999999998</v>
      </c>
      <c r="AZ24" s="1253">
        <v>18.579999999999998</v>
      </c>
      <c r="BA24" s="107"/>
      <c r="BB24" s="107"/>
      <c r="BC24" s="700"/>
      <c r="BD24" s="150" t="s">
        <v>219</v>
      </c>
      <c r="BE24" s="2" t="s">
        <v>220</v>
      </c>
    </row>
    <row r="25" spans="1:57" x14ac:dyDescent="0.25">
      <c r="A25" s="349" t="s">
        <v>221</v>
      </c>
      <c r="B25" s="116"/>
      <c r="C25" s="117"/>
      <c r="D25" s="138"/>
      <c r="E25" s="749"/>
      <c r="F25" s="749"/>
      <c r="G25" s="139"/>
      <c r="H25" s="853"/>
      <c r="I25" s="120"/>
      <c r="J25" s="121"/>
      <c r="K25" s="539"/>
      <c r="L25" s="271"/>
      <c r="M25" s="271"/>
      <c r="N25" s="271"/>
      <c r="O25" s="140"/>
      <c r="P25" s="123"/>
      <c r="Q25" s="122"/>
      <c r="R25" s="123"/>
      <c r="S25" s="122"/>
      <c r="T25" s="123"/>
      <c r="U25" s="122"/>
      <c r="V25" s="140"/>
      <c r="W25" s="141"/>
      <c r="X25" s="141"/>
      <c r="Y25" s="140"/>
      <c r="Z25" s="140"/>
      <c r="AA25" s="140"/>
      <c r="AB25" s="140"/>
      <c r="AC25" s="588"/>
      <c r="AD25" s="588"/>
      <c r="AE25" s="588"/>
      <c r="AF25" s="588"/>
      <c r="AG25" s="270"/>
      <c r="AH25" s="271"/>
      <c r="AI25" s="142"/>
      <c r="AJ25" s="143"/>
      <c r="AK25" s="144"/>
      <c r="AL25" s="144"/>
      <c r="AM25" s="270"/>
      <c r="AN25" s="271"/>
      <c r="AO25" s="622"/>
      <c r="AP25" s="624"/>
      <c r="AQ25" s="270"/>
      <c r="AR25" s="523"/>
      <c r="AS25" s="270"/>
      <c r="AT25" s="523"/>
      <c r="AU25" s="270"/>
      <c r="AV25" s="523"/>
      <c r="AW25" s="270"/>
      <c r="AX25" s="523"/>
      <c r="AY25" s="427"/>
      <c r="AZ25" s="145"/>
      <c r="BA25" s="145"/>
      <c r="BB25" s="145"/>
      <c r="BC25" s="717"/>
      <c r="BD25" s="349" t="s">
        <v>221</v>
      </c>
      <c r="BE25" s="116"/>
    </row>
    <row r="26" spans="1:57" ht="15.75" thickBot="1" x14ac:dyDescent="0.3">
      <c r="A26" s="444"/>
      <c r="B26" s="36"/>
      <c r="C26" s="37"/>
      <c r="D26" s="38"/>
      <c r="E26" s="747"/>
      <c r="F26" s="747"/>
      <c r="G26" s="39"/>
      <c r="H26" s="160"/>
      <c r="I26" s="84"/>
      <c r="J26" s="83"/>
      <c r="K26" s="534"/>
      <c r="L26" s="92"/>
      <c r="M26" s="92"/>
      <c r="N26" s="92"/>
      <c r="O26" s="40"/>
      <c r="P26" s="85"/>
      <c r="Q26" s="86"/>
      <c r="R26" s="85"/>
      <c r="S26" s="86"/>
      <c r="T26" s="85"/>
      <c r="U26" s="86"/>
      <c r="V26" s="40"/>
      <c r="W26" s="43"/>
      <c r="X26" s="43"/>
      <c r="Y26" s="40"/>
      <c r="Z26" s="40"/>
      <c r="AA26" s="40"/>
      <c r="AB26" s="40"/>
      <c r="AC26" s="589"/>
      <c r="AD26" s="589"/>
      <c r="AE26" s="589"/>
      <c r="AF26" s="589"/>
      <c r="AG26" s="43"/>
      <c r="AH26" s="43"/>
      <c r="AI26" s="45"/>
      <c r="AJ26" s="78"/>
      <c r="AK26" s="148"/>
      <c r="AL26" s="148"/>
      <c r="AM26" s="561"/>
      <c r="AN26" s="92"/>
      <c r="AO26" s="634"/>
      <c r="AP26" s="627"/>
      <c r="AQ26" s="42"/>
      <c r="AR26" s="518"/>
      <c r="AS26" s="42"/>
      <c r="AT26" s="518"/>
      <c r="AU26" s="42"/>
      <c r="AV26" s="518"/>
      <c r="AW26" s="42"/>
      <c r="AX26" s="518"/>
      <c r="AY26" s="447"/>
      <c r="AZ26" s="48"/>
      <c r="BA26" s="48"/>
      <c r="BB26" s="48"/>
      <c r="BC26" s="724"/>
      <c r="BD26" s="444"/>
      <c r="BE26" s="36"/>
    </row>
    <row r="27" spans="1:57" x14ac:dyDescent="0.25">
      <c r="A27" s="93" t="s">
        <v>222</v>
      </c>
      <c r="B27" s="2" t="s">
        <v>223</v>
      </c>
      <c r="C27" s="710" t="s">
        <v>227</v>
      </c>
      <c r="D27" s="752">
        <v>9.34</v>
      </c>
      <c r="E27" s="713" t="s">
        <v>319</v>
      </c>
      <c r="F27" s="752">
        <v>9.64</v>
      </c>
      <c r="G27" s="151"/>
      <c r="H27" s="752"/>
      <c r="I27" s="96" t="s">
        <v>506</v>
      </c>
      <c r="J27" s="95">
        <v>12.32</v>
      </c>
      <c r="K27" s="535" t="s">
        <v>581</v>
      </c>
      <c r="L27" s="321">
        <v>9.59</v>
      </c>
      <c r="M27" s="320" t="s">
        <v>616</v>
      </c>
      <c r="N27" s="321">
        <v>9.23</v>
      </c>
      <c r="O27" s="164" t="s">
        <v>662</v>
      </c>
      <c r="P27" s="97">
        <v>9.32</v>
      </c>
      <c r="Q27" s="164" t="s">
        <v>668</v>
      </c>
      <c r="R27" s="97">
        <v>13.15</v>
      </c>
      <c r="S27" s="164" t="s">
        <v>744</v>
      </c>
      <c r="T27" s="97">
        <v>8.83</v>
      </c>
      <c r="U27" s="164" t="s">
        <v>667</v>
      </c>
      <c r="V27" s="97">
        <v>13.81</v>
      </c>
      <c r="W27" s="321"/>
      <c r="X27" s="321"/>
      <c r="Y27" s="164" t="s">
        <v>806</v>
      </c>
      <c r="Z27" s="97">
        <v>9.77</v>
      </c>
      <c r="AA27" s="164" t="s">
        <v>810</v>
      </c>
      <c r="AB27" s="97">
        <v>13.29</v>
      </c>
      <c r="AC27" s="1020" t="s">
        <v>846</v>
      </c>
      <c r="AD27" s="1061">
        <v>11.6</v>
      </c>
      <c r="AE27" s="1020" t="s">
        <v>581</v>
      </c>
      <c r="AF27" s="1060">
        <v>11.51</v>
      </c>
      <c r="AG27" s="106"/>
      <c r="AH27" s="106"/>
      <c r="AI27" s="103" t="s">
        <v>945</v>
      </c>
      <c r="AJ27" s="104">
        <v>13.04</v>
      </c>
      <c r="AK27" s="443"/>
      <c r="AL27" s="443"/>
      <c r="AM27" s="688"/>
      <c r="AN27" s="689"/>
      <c r="AO27" s="642"/>
      <c r="AP27" s="643"/>
      <c r="AQ27" s="345"/>
      <c r="AR27" s="493"/>
      <c r="AS27" s="345"/>
      <c r="AT27" s="493"/>
      <c r="AU27" s="345"/>
      <c r="AV27" s="493"/>
      <c r="AW27" s="345"/>
      <c r="AX27" s="493"/>
      <c r="AY27" s="427">
        <f>D27+F27+J27+L27+N27+P27+R27</f>
        <v>72.59</v>
      </c>
      <c r="AZ27" s="1252">
        <f>F27+J27+L27+R27+V27+Z27+AB27+AD27+AF27+AJ27</f>
        <v>117.72</v>
      </c>
      <c r="BA27" s="107"/>
      <c r="BB27" s="107"/>
      <c r="BC27" s="700"/>
      <c r="BD27" s="93" t="s">
        <v>222</v>
      </c>
      <c r="BE27" s="2" t="s">
        <v>223</v>
      </c>
    </row>
    <row r="28" spans="1:57" x14ac:dyDescent="0.25">
      <c r="A28" s="344" t="s">
        <v>224</v>
      </c>
      <c r="B28" s="22"/>
      <c r="C28" s="109"/>
      <c r="D28" s="110"/>
      <c r="E28" s="781"/>
      <c r="F28" s="781"/>
      <c r="G28" s="111"/>
      <c r="H28" s="168"/>
      <c r="I28" s="113"/>
      <c r="J28" s="68"/>
      <c r="K28" s="28"/>
      <c r="L28" s="29"/>
      <c r="M28" s="29"/>
      <c r="N28" s="29"/>
      <c r="O28" s="82"/>
      <c r="P28" s="519"/>
      <c r="Q28" s="519"/>
      <c r="R28" s="519"/>
      <c r="S28" s="82"/>
      <c r="T28" s="69"/>
      <c r="U28" s="82"/>
      <c r="V28" s="26"/>
      <c r="W28" s="31"/>
      <c r="X28" s="31"/>
      <c r="Y28" s="26"/>
      <c r="Z28" s="26"/>
      <c r="AA28" s="26"/>
      <c r="AB28" s="26"/>
      <c r="AC28" s="587"/>
      <c r="AD28" s="587"/>
      <c r="AE28" s="587"/>
      <c r="AF28" s="587"/>
      <c r="AG28" s="31"/>
      <c r="AH28" s="31"/>
      <c r="AI28" s="30"/>
      <c r="AJ28" s="169"/>
      <c r="AK28" s="566"/>
      <c r="AL28" s="566"/>
      <c r="AM28" s="528"/>
      <c r="AN28" s="528"/>
      <c r="AO28" s="641"/>
      <c r="AP28" s="641"/>
      <c r="AQ28" s="28"/>
      <c r="AR28" s="29"/>
      <c r="AS28" s="28"/>
      <c r="AT28" s="29"/>
      <c r="AU28" s="28"/>
      <c r="AV28" s="524"/>
      <c r="AW28" s="28"/>
      <c r="AX28" s="524"/>
      <c r="AY28" s="525"/>
      <c r="AZ28" s="72"/>
      <c r="BA28" s="72"/>
      <c r="BB28" s="72"/>
      <c r="BC28" s="189"/>
      <c r="BD28" s="344" t="s">
        <v>224</v>
      </c>
      <c r="BE28" s="22"/>
    </row>
    <row r="29" spans="1:57" ht="15.75" thickBot="1" x14ac:dyDescent="0.3">
      <c r="A29" s="227"/>
      <c r="B29" s="36"/>
      <c r="C29" s="511"/>
      <c r="D29" s="720"/>
      <c r="E29" s="782"/>
      <c r="F29" s="784"/>
      <c r="G29" s="87"/>
      <c r="H29" s="176"/>
      <c r="I29" s="44"/>
      <c r="J29" s="161"/>
      <c r="K29" s="42"/>
      <c r="L29" s="92"/>
      <c r="M29" s="92"/>
      <c r="N29" s="92"/>
      <c r="O29" s="40"/>
      <c r="P29" s="85"/>
      <c r="Q29" s="230"/>
      <c r="R29" s="231"/>
      <c r="S29" s="86"/>
      <c r="T29" s="85"/>
      <c r="U29" s="86"/>
      <c r="V29" s="576"/>
      <c r="W29" s="518"/>
      <c r="X29" s="518"/>
      <c r="Y29" s="40"/>
      <c r="Z29" s="40"/>
      <c r="AA29" s="40"/>
      <c r="AB29" s="40"/>
      <c r="AC29" s="589"/>
      <c r="AD29" s="589"/>
      <c r="AE29" s="725"/>
      <c r="AF29" s="721"/>
      <c r="AG29" s="43"/>
      <c r="AH29" s="43"/>
      <c r="AI29" s="45"/>
      <c r="AJ29" s="78"/>
      <c r="AK29" s="90"/>
      <c r="AL29" s="91"/>
      <c r="AM29" s="78"/>
      <c r="AN29" s="78"/>
      <c r="AO29" s="630"/>
      <c r="AP29" s="630"/>
      <c r="AQ29" s="78"/>
      <c r="AR29" s="78"/>
      <c r="AS29" s="42"/>
      <c r="AT29" s="92"/>
      <c r="AU29" s="78"/>
      <c r="AV29" s="78"/>
      <c r="AW29" s="78"/>
      <c r="AX29" s="78"/>
      <c r="AY29" s="46"/>
      <c r="AZ29" s="370"/>
      <c r="BA29" s="49"/>
      <c r="BB29" s="726"/>
      <c r="BC29" s="722"/>
      <c r="BD29" s="227"/>
      <c r="BE29" s="36"/>
    </row>
    <row r="30" spans="1:57" x14ac:dyDescent="0.25">
      <c r="A30" s="93" t="s">
        <v>204</v>
      </c>
      <c r="B30" s="51" t="s">
        <v>225</v>
      </c>
      <c r="C30" s="727" t="s">
        <v>425</v>
      </c>
      <c r="D30" s="183">
        <v>9.0500000000000007</v>
      </c>
      <c r="E30" s="313" t="s">
        <v>322</v>
      </c>
      <c r="F30" s="183">
        <v>8.76</v>
      </c>
      <c r="G30" s="182" t="s">
        <v>431</v>
      </c>
      <c r="H30" s="183">
        <v>9.14</v>
      </c>
      <c r="I30" s="182" t="s">
        <v>228</v>
      </c>
      <c r="J30" s="183">
        <v>9.3699999999999992</v>
      </c>
      <c r="K30" s="184" t="s">
        <v>583</v>
      </c>
      <c r="L30" s="185">
        <v>9.14</v>
      </c>
      <c r="M30" s="185"/>
      <c r="N30" s="185"/>
      <c r="O30" s="60"/>
      <c r="P30" s="264"/>
      <c r="Q30" s="264"/>
      <c r="R30" s="193"/>
      <c r="S30" s="264"/>
      <c r="T30" s="193"/>
      <c r="U30" s="264"/>
      <c r="V30" s="60"/>
      <c r="W30" s="65"/>
      <c r="X30" s="65"/>
      <c r="Y30" s="60"/>
      <c r="Z30" s="60"/>
      <c r="AA30" s="60"/>
      <c r="AB30" s="60"/>
      <c r="AC30" s="614"/>
      <c r="AD30" s="614"/>
      <c r="AE30" s="614"/>
      <c r="AF30" s="614"/>
      <c r="AG30" s="184" t="s">
        <v>904</v>
      </c>
      <c r="AH30" s="185">
        <v>8.9600000000000009</v>
      </c>
      <c r="AI30" s="184" t="s">
        <v>952</v>
      </c>
      <c r="AJ30" s="1083">
        <v>9.1</v>
      </c>
      <c r="AK30" s="489"/>
      <c r="AL30" s="489"/>
      <c r="AM30" s="80"/>
      <c r="AN30" s="80"/>
      <c r="AO30" s="645"/>
      <c r="AP30" s="645"/>
      <c r="AQ30" s="80"/>
      <c r="AR30" s="80"/>
      <c r="AS30" s="80"/>
      <c r="AT30" s="80"/>
      <c r="AU30" s="80"/>
      <c r="AV30" s="80"/>
      <c r="AW30" s="80"/>
      <c r="AX30" s="80"/>
      <c r="AY30" s="427">
        <f>D30+D32+F30+F32+H30+H32+J30+L30+L32</f>
        <v>72.28</v>
      </c>
      <c r="AZ30" s="1251">
        <f>D30+F30+F32+H30+H32+J30+L30+L32+AH30+AJ30</f>
        <v>83.72</v>
      </c>
      <c r="BA30" s="691"/>
      <c r="BB30" s="690"/>
      <c r="BC30" s="699"/>
      <c r="BD30" s="93" t="s">
        <v>204</v>
      </c>
      <c r="BE30" s="51" t="s">
        <v>225</v>
      </c>
    </row>
    <row r="31" spans="1:57" x14ac:dyDescent="0.25">
      <c r="A31" s="379" t="s">
        <v>226</v>
      </c>
      <c r="B31" s="2"/>
      <c r="C31" s="2"/>
      <c r="D31" s="411"/>
      <c r="E31" s="713"/>
      <c r="F31" s="754"/>
      <c r="G31" s="410"/>
      <c r="H31" s="752"/>
      <c r="I31" s="410"/>
      <c r="J31" s="411"/>
      <c r="K31" s="28"/>
      <c r="L31" s="346"/>
      <c r="M31" s="346"/>
      <c r="N31" s="346"/>
      <c r="O31" s="102"/>
      <c r="P31" s="153"/>
      <c r="Q31" s="153"/>
      <c r="R31" s="153"/>
      <c r="S31" s="153"/>
      <c r="T31" s="152"/>
      <c r="U31" s="153"/>
      <c r="V31" s="520"/>
      <c r="W31" s="493"/>
      <c r="X31" s="493"/>
      <c r="Y31" s="102"/>
      <c r="Z31" s="102"/>
      <c r="AA31" s="102"/>
      <c r="AB31" s="102"/>
      <c r="AC31" s="603"/>
      <c r="AD31" s="1020"/>
      <c r="AE31" s="603"/>
      <c r="AF31" s="603"/>
      <c r="AG31" s="106"/>
      <c r="AH31" s="106"/>
      <c r="AI31" s="105"/>
      <c r="AJ31" s="156"/>
      <c r="AK31" s="443"/>
      <c r="AL31" s="443"/>
      <c r="AM31" s="156"/>
      <c r="AN31" s="156"/>
      <c r="AO31" s="639"/>
      <c r="AP31" s="639"/>
      <c r="AQ31" s="156"/>
      <c r="AR31" s="156"/>
      <c r="AS31" s="156"/>
      <c r="AT31" s="156"/>
      <c r="AU31" s="156"/>
      <c r="AV31" s="156"/>
      <c r="AW31" s="156"/>
      <c r="AX31" s="156"/>
      <c r="AY31" s="529"/>
      <c r="AZ31" s="107"/>
      <c r="BA31" s="108"/>
      <c r="BB31" s="503"/>
      <c r="BC31" s="504"/>
      <c r="BD31" s="379" t="s">
        <v>226</v>
      </c>
      <c r="BE31" s="2"/>
    </row>
    <row r="32" spans="1:57" x14ac:dyDescent="0.25">
      <c r="A32" s="366"/>
      <c r="B32" s="22" t="s">
        <v>205</v>
      </c>
      <c r="C32" s="712" t="s">
        <v>207</v>
      </c>
      <c r="D32" s="751">
        <v>6.62</v>
      </c>
      <c r="E32" s="711" t="s">
        <v>315</v>
      </c>
      <c r="F32" s="788">
        <v>6.74</v>
      </c>
      <c r="G32" s="167" t="s">
        <v>437</v>
      </c>
      <c r="H32" s="168">
        <v>6.78</v>
      </c>
      <c r="I32" s="113"/>
      <c r="J32" s="68"/>
      <c r="K32" s="532" t="s">
        <v>438</v>
      </c>
      <c r="L32" s="451">
        <v>6.68</v>
      </c>
      <c r="M32" s="451"/>
      <c r="N32" s="451"/>
      <c r="O32" s="26"/>
      <c r="P32" s="82"/>
      <c r="Q32" s="82"/>
      <c r="R32" s="82"/>
      <c r="S32" s="82"/>
      <c r="T32" s="69"/>
      <c r="U32" s="82"/>
      <c r="V32" s="519"/>
      <c r="W32" s="524"/>
      <c r="X32" s="524"/>
      <c r="Y32" s="26"/>
      <c r="Z32" s="26"/>
      <c r="AA32" s="26"/>
      <c r="AB32" s="26"/>
      <c r="AC32" s="587"/>
      <c r="AD32" s="587"/>
      <c r="AE32" s="587"/>
      <c r="AF32" s="587"/>
      <c r="AG32" s="31"/>
      <c r="AH32" s="31"/>
      <c r="AI32" s="30"/>
      <c r="AJ32" s="169"/>
      <c r="AK32" s="566"/>
      <c r="AL32" s="566"/>
      <c r="AM32" s="169"/>
      <c r="AN32" s="169"/>
      <c r="AO32" s="641"/>
      <c r="AP32" s="641"/>
      <c r="AQ32" s="169"/>
      <c r="AR32" s="169"/>
      <c r="AS32" s="169"/>
      <c r="AT32" s="169"/>
      <c r="AU32" s="169"/>
      <c r="AV32" s="169"/>
      <c r="AW32" s="169"/>
      <c r="AX32" s="169"/>
      <c r="AY32" s="525"/>
      <c r="AZ32" s="72"/>
      <c r="BA32" s="114"/>
      <c r="BB32" s="687"/>
      <c r="BC32" s="701"/>
      <c r="BD32" s="366"/>
      <c r="BE32" s="22"/>
    </row>
    <row r="33" spans="1:57" ht="15.75" thickBot="1" x14ac:dyDescent="0.3">
      <c r="A33" s="820"/>
      <c r="B33" s="3"/>
      <c r="C33" s="821"/>
      <c r="D33" s="822"/>
      <c r="E33" s="823"/>
      <c r="F33" s="823"/>
      <c r="G33" s="824"/>
      <c r="H33" s="825"/>
      <c r="I33" s="826"/>
      <c r="J33" s="826"/>
      <c r="K33" s="827"/>
      <c r="L33" s="338"/>
      <c r="M33" s="338"/>
      <c r="N33" s="338"/>
      <c r="O33" s="337"/>
      <c r="P33" s="828"/>
      <c r="Q33" s="828"/>
      <c r="R33" s="828"/>
      <c r="S33" s="828"/>
      <c r="T33" s="828"/>
      <c r="U33" s="337"/>
      <c r="V33" s="337"/>
      <c r="W33" s="338"/>
      <c r="X33" s="338"/>
      <c r="Y33" s="337"/>
      <c r="Z33" s="337"/>
      <c r="AA33" s="337"/>
      <c r="AB33" s="337"/>
      <c r="AC33" s="829"/>
      <c r="AD33" s="829"/>
      <c r="AE33" s="829"/>
      <c r="AF33" s="829"/>
      <c r="AG33" s="513"/>
      <c r="AH33" s="514"/>
      <c r="AI33" s="339"/>
      <c r="AJ33" s="470"/>
      <c r="AK33" s="470"/>
      <c r="AL33" s="470"/>
      <c r="AM33" s="470"/>
      <c r="AN33" s="470"/>
      <c r="AO33" s="830"/>
      <c r="AP33" s="830"/>
      <c r="AQ33" s="470"/>
      <c r="AR33" s="470"/>
      <c r="AS33" s="470"/>
      <c r="AT33" s="470"/>
      <c r="AU33" s="470"/>
      <c r="AV33" s="470"/>
      <c r="AW33" s="470"/>
      <c r="AX33" s="470"/>
      <c r="AY33" s="515"/>
      <c r="AZ33" s="831"/>
      <c r="BA33" s="832"/>
      <c r="BB33" s="831"/>
      <c r="BC33" s="833"/>
      <c r="BD33" s="820"/>
      <c r="BE33" s="3"/>
    </row>
    <row r="34" spans="1:57" x14ac:dyDescent="0.25">
      <c r="A34" s="93" t="s">
        <v>229</v>
      </c>
      <c r="B34" s="2" t="s">
        <v>205</v>
      </c>
      <c r="C34" s="713" t="s">
        <v>423</v>
      </c>
      <c r="D34" s="754">
        <v>8.99</v>
      </c>
      <c r="E34" s="713" t="s">
        <v>424</v>
      </c>
      <c r="F34" s="754">
        <v>9.11</v>
      </c>
      <c r="G34" s="819" t="s">
        <v>432</v>
      </c>
      <c r="H34" s="752">
        <v>9.09</v>
      </c>
      <c r="I34" s="96"/>
      <c r="J34" s="95"/>
      <c r="K34" s="535" t="s">
        <v>582</v>
      </c>
      <c r="L34" s="321">
        <v>9.15</v>
      </c>
      <c r="M34" s="321"/>
      <c r="N34" s="321"/>
      <c r="O34" s="153"/>
      <c r="P34" s="520"/>
      <c r="Q34" s="153"/>
      <c r="R34" s="153"/>
      <c r="S34" s="164"/>
      <c r="T34" s="165"/>
      <c r="U34" s="98"/>
      <c r="V34" s="99"/>
      <c r="W34" s="104"/>
      <c r="X34" s="104"/>
      <c r="Y34" s="98"/>
      <c r="Z34" s="99"/>
      <c r="AA34" s="99"/>
      <c r="AB34" s="99"/>
      <c r="AC34" s="601"/>
      <c r="AD34" s="600"/>
      <c r="AE34" s="600"/>
      <c r="AF34" s="600"/>
      <c r="AG34" s="103"/>
      <c r="AH34" s="104"/>
      <c r="AI34" s="103"/>
      <c r="AJ34" s="104"/>
      <c r="AK34" s="103"/>
      <c r="AL34" s="104"/>
      <c r="AM34" s="103"/>
      <c r="AN34" s="104"/>
      <c r="AO34" s="642"/>
      <c r="AP34" s="643"/>
      <c r="AQ34" s="156"/>
      <c r="AR34" s="156"/>
      <c r="AS34" s="156"/>
      <c r="AT34" s="156"/>
      <c r="AU34" s="156"/>
      <c r="AV34" s="156"/>
      <c r="AW34" s="156"/>
      <c r="AX34" s="156"/>
      <c r="AY34" s="427">
        <f>D34+F34+H34+L34</f>
        <v>36.340000000000003</v>
      </c>
      <c r="AZ34" s="1253">
        <v>36.340000000000003</v>
      </c>
      <c r="BA34" s="504"/>
      <c r="BB34" s="505"/>
      <c r="BC34" s="504"/>
      <c r="BD34" s="93" t="s">
        <v>229</v>
      </c>
      <c r="BE34" s="2" t="s">
        <v>205</v>
      </c>
    </row>
    <row r="35" spans="1:57" x14ac:dyDescent="0.25">
      <c r="A35" s="366" t="s">
        <v>226</v>
      </c>
      <c r="B35" s="22"/>
      <c r="C35" s="109"/>
      <c r="D35" s="110"/>
      <c r="E35" s="781"/>
      <c r="F35" s="781"/>
      <c r="G35" s="167"/>
      <c r="H35" s="168"/>
      <c r="I35" s="111"/>
      <c r="J35" s="111"/>
      <c r="K35" s="169"/>
      <c r="L35" s="31"/>
      <c r="M35" s="31"/>
      <c r="N35" s="31"/>
      <c r="O35" s="26"/>
      <c r="P35" s="82"/>
      <c r="Q35" s="82"/>
      <c r="R35" s="82"/>
      <c r="S35" s="82"/>
      <c r="T35" s="82"/>
      <c r="U35" s="26"/>
      <c r="V35" s="26"/>
      <c r="W35" s="31"/>
      <c r="X35" s="31"/>
      <c r="Y35" s="26"/>
      <c r="Z35" s="26"/>
      <c r="AA35" s="26"/>
      <c r="AB35" s="26"/>
      <c r="AC35" s="587"/>
      <c r="AD35" s="587"/>
      <c r="AE35" s="587"/>
      <c r="AF35" s="587"/>
      <c r="AG35" s="31"/>
      <c r="AH35" s="31"/>
      <c r="AI35" s="30"/>
      <c r="AJ35" s="169"/>
      <c r="AK35" s="169"/>
      <c r="AL35" s="169"/>
      <c r="AM35" s="169"/>
      <c r="AN35" s="169"/>
      <c r="AO35" s="641"/>
      <c r="AP35" s="641"/>
      <c r="AQ35" s="169"/>
      <c r="AR35" s="169"/>
      <c r="AS35" s="169"/>
      <c r="AT35" s="169"/>
      <c r="AU35" s="169"/>
      <c r="AV35" s="169"/>
      <c r="AW35" s="169"/>
      <c r="AX35" s="169"/>
      <c r="AY35" s="427"/>
      <c r="AZ35" s="72"/>
      <c r="BA35" s="170"/>
      <c r="BB35" s="171"/>
      <c r="BC35" s="172"/>
      <c r="BD35" s="366" t="s">
        <v>226</v>
      </c>
      <c r="BE35" s="22"/>
    </row>
    <row r="36" spans="1:57" ht="15.75" thickBot="1" x14ac:dyDescent="0.3">
      <c r="A36" s="147"/>
      <c r="B36" s="36"/>
      <c r="C36" s="173"/>
      <c r="D36" s="174"/>
      <c r="E36" s="783"/>
      <c r="F36" s="783"/>
      <c r="G36" s="175"/>
      <c r="H36" s="176"/>
      <c r="I36" s="75"/>
      <c r="J36" s="75"/>
      <c r="K36" s="78"/>
      <c r="L36" s="43"/>
      <c r="M36" s="43"/>
      <c r="N36" s="43"/>
      <c r="O36" s="40"/>
      <c r="P36" s="86"/>
      <c r="Q36" s="86"/>
      <c r="R36" s="86"/>
      <c r="S36" s="86"/>
      <c r="T36" s="86"/>
      <c r="U36" s="40"/>
      <c r="V36" s="40"/>
      <c r="W36" s="43"/>
      <c r="X36" s="43"/>
      <c r="Y36" s="40"/>
      <c r="Z36" s="40"/>
      <c r="AA36" s="40"/>
      <c r="AB36" s="40"/>
      <c r="AC36" s="589"/>
      <c r="AD36" s="589"/>
      <c r="AE36" s="589"/>
      <c r="AF36" s="589"/>
      <c r="AG36" s="43"/>
      <c r="AH36" s="43"/>
      <c r="AI36" s="45"/>
      <c r="AJ36" s="78"/>
      <c r="AK36" s="78"/>
      <c r="AL36" s="78"/>
      <c r="AM36" s="78"/>
      <c r="AN36" s="78"/>
      <c r="AO36" s="630"/>
      <c r="AP36" s="630"/>
      <c r="AQ36" s="78"/>
      <c r="AR36" s="78"/>
      <c r="AS36" s="78"/>
      <c r="AT36" s="78"/>
      <c r="AU36" s="78"/>
      <c r="AV36" s="78"/>
      <c r="AW36" s="78"/>
      <c r="AX36" s="78"/>
      <c r="AY36" s="447"/>
      <c r="AZ36" s="48"/>
      <c r="BA36" s="177"/>
      <c r="BB36" s="178"/>
      <c r="BC36" s="179"/>
      <c r="BD36" s="147"/>
      <c r="BE36" s="36"/>
    </row>
    <row r="37" spans="1:57" x14ac:dyDescent="0.25">
      <c r="A37" s="180" t="s">
        <v>230</v>
      </c>
      <c r="B37" s="51" t="s">
        <v>231</v>
      </c>
      <c r="C37" s="313" t="s">
        <v>422</v>
      </c>
      <c r="D37" s="314">
        <v>8.98</v>
      </c>
      <c r="E37" s="313" t="s">
        <v>421</v>
      </c>
      <c r="F37" s="314">
        <v>8.85</v>
      </c>
      <c r="G37" s="188"/>
      <c r="H37" s="183"/>
      <c r="I37" s="61"/>
      <c r="J37" s="62"/>
      <c r="K37" s="184"/>
      <c r="L37" s="185"/>
      <c r="M37" s="185"/>
      <c r="N37" s="185"/>
      <c r="O37" s="63"/>
      <c r="P37" s="55"/>
      <c r="Q37" s="63"/>
      <c r="R37" s="55"/>
      <c r="S37" s="63"/>
      <c r="T37" s="55"/>
      <c r="U37" s="56"/>
      <c r="V37" s="57"/>
      <c r="W37" s="104"/>
      <c r="X37" s="104"/>
      <c r="Y37" s="102"/>
      <c r="Z37" s="102"/>
      <c r="AA37" s="102"/>
      <c r="AB37" s="102"/>
      <c r="AC37" s="603"/>
      <c r="AD37" s="603"/>
      <c r="AE37" s="603"/>
      <c r="AF37" s="603"/>
      <c r="AG37" s="103"/>
      <c r="AH37" s="104"/>
      <c r="AI37" s="105"/>
      <c r="AJ37" s="156"/>
      <c r="AK37" s="156"/>
      <c r="AL37" s="156"/>
      <c r="AM37" s="156"/>
      <c r="AN37" s="156"/>
      <c r="AO37" s="639"/>
      <c r="AP37" s="639"/>
      <c r="AQ37" s="156"/>
      <c r="AR37" s="156"/>
      <c r="AS37" s="156"/>
      <c r="AT37" s="156"/>
      <c r="AU37" s="156"/>
      <c r="AV37" s="156"/>
      <c r="AW37" s="156"/>
      <c r="AX37" s="156"/>
      <c r="AY37" s="20">
        <f>D37+F37</f>
        <v>17.829999999999998</v>
      </c>
      <c r="AZ37" s="1253">
        <v>17.829999999999998</v>
      </c>
      <c r="BA37" s="166"/>
      <c r="BB37" s="166"/>
      <c r="BC37" s="166"/>
      <c r="BD37" s="180" t="s">
        <v>230</v>
      </c>
      <c r="BE37" s="51" t="s">
        <v>231</v>
      </c>
    </row>
    <row r="38" spans="1:57" x14ac:dyDescent="0.25">
      <c r="A38" s="349" t="s">
        <v>174</v>
      </c>
      <c r="B38" s="22"/>
      <c r="C38" s="109"/>
      <c r="D38" s="110"/>
      <c r="E38" s="781"/>
      <c r="F38" s="781"/>
      <c r="G38" s="167"/>
      <c r="H38" s="168"/>
      <c r="I38" s="111"/>
      <c r="J38" s="111"/>
      <c r="K38" s="169"/>
      <c r="L38" s="31"/>
      <c r="M38" s="31"/>
      <c r="N38" s="31"/>
      <c r="O38" s="26"/>
      <c r="P38" s="82"/>
      <c r="Q38" s="82"/>
      <c r="R38" s="82"/>
      <c r="S38" s="82"/>
      <c r="T38" s="82"/>
      <c r="U38" s="26"/>
      <c r="V38" s="26"/>
      <c r="W38" s="141"/>
      <c r="X38" s="141"/>
      <c r="Y38" s="140"/>
      <c r="Z38" s="140"/>
      <c r="AA38" s="140"/>
      <c r="AB38" s="140"/>
      <c r="AC38" s="588"/>
      <c r="AD38" s="588"/>
      <c r="AE38" s="588"/>
      <c r="AF38" s="588"/>
      <c r="AG38" s="141"/>
      <c r="AH38" s="141"/>
      <c r="AI38" s="142"/>
      <c r="AJ38" s="143"/>
      <c r="AK38" s="143"/>
      <c r="AL38" s="143"/>
      <c r="AM38" s="143"/>
      <c r="AN38" s="143"/>
      <c r="AO38" s="640"/>
      <c r="AP38" s="640"/>
      <c r="AQ38" s="143"/>
      <c r="AR38" s="143"/>
      <c r="AS38" s="143"/>
      <c r="AT38" s="143"/>
      <c r="AU38" s="143"/>
      <c r="AV38" s="143"/>
      <c r="AW38" s="169"/>
      <c r="AX38" s="169"/>
      <c r="AY38" s="427"/>
      <c r="AZ38" s="145"/>
      <c r="BA38" s="186"/>
      <c r="BB38" s="186"/>
      <c r="BC38" s="187"/>
      <c r="BD38" s="349" t="s">
        <v>174</v>
      </c>
      <c r="BE38" s="22"/>
    </row>
    <row r="39" spans="1:57" ht="15.75" thickBot="1" x14ac:dyDescent="0.3">
      <c r="A39" s="147"/>
      <c r="B39" s="36"/>
      <c r="C39" s="173"/>
      <c r="D39" s="174"/>
      <c r="E39" s="783"/>
      <c r="F39" s="783"/>
      <c r="G39" s="175"/>
      <c r="H39" s="176"/>
      <c r="I39" s="75"/>
      <c r="J39" s="75"/>
      <c r="K39" s="78"/>
      <c r="L39" s="43"/>
      <c r="M39" s="43"/>
      <c r="N39" s="43"/>
      <c r="O39" s="40"/>
      <c r="P39" s="86"/>
      <c r="Q39" s="86"/>
      <c r="R39" s="86"/>
      <c r="S39" s="86"/>
      <c r="T39" s="86"/>
      <c r="U39" s="40"/>
      <c r="V39" s="40"/>
      <c r="W39" s="43"/>
      <c r="X39" s="43"/>
      <c r="Y39" s="40"/>
      <c r="Z39" s="40"/>
      <c r="AA39" s="40"/>
      <c r="AB39" s="40"/>
      <c r="AC39" s="589"/>
      <c r="AD39" s="589"/>
      <c r="AE39" s="589"/>
      <c r="AF39" s="589"/>
      <c r="AG39" s="43"/>
      <c r="AH39" s="43"/>
      <c r="AI39" s="45"/>
      <c r="AJ39" s="78"/>
      <c r="AK39" s="78"/>
      <c r="AL39" s="78"/>
      <c r="AM39" s="78"/>
      <c r="AN39" s="78"/>
      <c r="AO39" s="630"/>
      <c r="AP39" s="630"/>
      <c r="AQ39" s="78"/>
      <c r="AR39" s="78"/>
      <c r="AS39" s="78"/>
      <c r="AT39" s="78"/>
      <c r="AU39" s="78"/>
      <c r="AV39" s="78"/>
      <c r="AW39" s="78"/>
      <c r="AX39" s="78"/>
      <c r="AY39" s="447"/>
      <c r="AZ39" s="48"/>
      <c r="BA39" s="178"/>
      <c r="BB39" s="178"/>
      <c r="BC39" s="179"/>
      <c r="BD39" s="147"/>
      <c r="BE39" s="36"/>
    </row>
    <row r="40" spans="1:57" x14ac:dyDescent="0.25">
      <c r="A40" s="180" t="s">
        <v>324</v>
      </c>
      <c r="B40" s="51" t="s">
        <v>233</v>
      </c>
      <c r="C40" s="727" t="s">
        <v>419</v>
      </c>
      <c r="D40" s="183">
        <v>8.94</v>
      </c>
      <c r="E40" s="313" t="s">
        <v>420</v>
      </c>
      <c r="F40" s="314">
        <v>0</v>
      </c>
      <c r="G40" s="182" t="s">
        <v>436</v>
      </c>
      <c r="H40" s="183">
        <v>8.66</v>
      </c>
      <c r="I40" s="61"/>
      <c r="J40" s="62"/>
      <c r="K40" s="184" t="s">
        <v>585</v>
      </c>
      <c r="L40" s="185">
        <v>8.77</v>
      </c>
      <c r="M40" s="184" t="s">
        <v>617</v>
      </c>
      <c r="N40" s="185">
        <v>8.89</v>
      </c>
      <c r="O40" s="63" t="s">
        <v>711</v>
      </c>
      <c r="P40" s="55">
        <v>12.73</v>
      </c>
      <c r="Q40" s="63" t="s">
        <v>708</v>
      </c>
      <c r="R40" s="55">
        <v>12.16</v>
      </c>
      <c r="S40" s="63" t="s">
        <v>757</v>
      </c>
      <c r="T40" s="55">
        <v>0</v>
      </c>
      <c r="U40" s="63" t="s">
        <v>759</v>
      </c>
      <c r="V40" s="55">
        <v>0</v>
      </c>
      <c r="W40" s="321"/>
      <c r="X40" s="321"/>
      <c r="Y40" s="102"/>
      <c r="Z40" s="102"/>
      <c r="AA40" s="164"/>
      <c r="AB40" s="97"/>
      <c r="AC40" s="1020" t="s">
        <v>847</v>
      </c>
      <c r="AD40" s="1060">
        <v>10.59</v>
      </c>
      <c r="AE40" s="1020" t="s">
        <v>852</v>
      </c>
      <c r="AF40" s="1060">
        <v>10.37</v>
      </c>
      <c r="AG40" s="106"/>
      <c r="AH40" s="106"/>
      <c r="AI40" s="103" t="s">
        <v>949</v>
      </c>
      <c r="AJ40" s="104">
        <v>0</v>
      </c>
      <c r="AK40" s="156"/>
      <c r="AL40" s="156"/>
      <c r="AM40" s="156"/>
      <c r="AN40" s="156"/>
      <c r="AO40" s="639"/>
      <c r="AP40" s="639"/>
      <c r="AQ40" s="156"/>
      <c r="AR40" s="156"/>
      <c r="AS40" s="156"/>
      <c r="AT40" s="156"/>
      <c r="AU40" s="156"/>
      <c r="AV40" s="156"/>
      <c r="AW40" s="156"/>
      <c r="AX40" s="156"/>
      <c r="AY40" s="20">
        <f>D40+F40+H40+L40+N40+P40+R40</f>
        <v>60.150000000000006</v>
      </c>
      <c r="AZ40" s="691">
        <f>D40+H40+L40+N40+P40+R40+AD40+AF40</f>
        <v>81.110000000000014</v>
      </c>
      <c r="BA40" s="21"/>
      <c r="BB40" s="21"/>
      <c r="BC40" s="21"/>
      <c r="BD40" s="180" t="s">
        <v>324</v>
      </c>
      <c r="BE40" s="51" t="s">
        <v>233</v>
      </c>
    </row>
    <row r="41" spans="1:57" x14ac:dyDescent="0.25">
      <c r="A41" s="344" t="s">
        <v>232</v>
      </c>
      <c r="B41" s="22"/>
      <c r="C41" s="109"/>
      <c r="D41" s="110"/>
      <c r="E41" s="781"/>
      <c r="F41" s="781"/>
      <c r="G41" s="167"/>
      <c r="H41" s="168"/>
      <c r="I41" s="111"/>
      <c r="J41" s="111"/>
      <c r="K41" s="169"/>
      <c r="L41" s="31"/>
      <c r="M41" s="31"/>
      <c r="N41" s="31"/>
      <c r="O41" s="26"/>
      <c r="P41" s="82"/>
      <c r="Q41" s="82"/>
      <c r="R41" s="82"/>
      <c r="S41" s="82"/>
      <c r="T41" s="82"/>
      <c r="U41" s="26"/>
      <c r="V41" s="26"/>
      <c r="W41" s="141"/>
      <c r="X41" s="141"/>
      <c r="Y41" s="140"/>
      <c r="Z41" s="140"/>
      <c r="AA41" s="140"/>
      <c r="AB41" s="140"/>
      <c r="AC41" s="588"/>
      <c r="AD41" s="588"/>
      <c r="AE41" s="588"/>
      <c r="AF41" s="588"/>
      <c r="AG41" s="141"/>
      <c r="AH41" s="141"/>
      <c r="AI41" s="142"/>
      <c r="AJ41" s="143"/>
      <c r="AK41" s="143"/>
      <c r="AL41" s="143"/>
      <c r="AM41" s="143"/>
      <c r="AN41" s="143"/>
      <c r="AO41" s="640"/>
      <c r="AP41" s="640"/>
      <c r="AQ41" s="143"/>
      <c r="AR41" s="143"/>
      <c r="AS41" s="143"/>
      <c r="AT41" s="143"/>
      <c r="AU41" s="143"/>
      <c r="AV41" s="143"/>
      <c r="AW41" s="169"/>
      <c r="AX41" s="169"/>
      <c r="AY41" s="427"/>
      <c r="AZ41" s="72"/>
      <c r="BA41" s="72"/>
      <c r="BB41" s="72"/>
      <c r="BC41" s="189"/>
      <c r="BD41" s="344" t="s">
        <v>232</v>
      </c>
      <c r="BE41" s="22"/>
    </row>
    <row r="42" spans="1:57" ht="15.75" thickBot="1" x14ac:dyDescent="0.3">
      <c r="A42" s="73"/>
      <c r="B42" s="36"/>
      <c r="C42" s="173"/>
      <c r="D42" s="174"/>
      <c r="E42" s="783"/>
      <c r="F42" s="783"/>
      <c r="G42" s="175"/>
      <c r="H42" s="176"/>
      <c r="I42" s="75"/>
      <c r="J42" s="75"/>
      <c r="K42" s="78"/>
      <c r="L42" s="43"/>
      <c r="M42" s="43"/>
      <c r="N42" s="43"/>
      <c r="O42" s="40"/>
      <c r="P42" s="86"/>
      <c r="Q42" s="86"/>
      <c r="R42" s="86"/>
      <c r="S42" s="86"/>
      <c r="T42" s="86"/>
      <c r="U42" s="40"/>
      <c r="V42" s="40"/>
      <c r="W42" s="43"/>
      <c r="X42" s="43"/>
      <c r="Y42" s="40"/>
      <c r="Z42" s="40"/>
      <c r="AA42" s="40"/>
      <c r="AB42" s="40"/>
      <c r="AC42" s="589"/>
      <c r="AD42" s="589"/>
      <c r="AE42" s="589"/>
      <c r="AF42" s="589"/>
      <c r="AG42" s="43"/>
      <c r="AH42" s="43"/>
      <c r="AI42" s="45"/>
      <c r="AJ42" s="78"/>
      <c r="AK42" s="78"/>
      <c r="AL42" s="78"/>
      <c r="AM42" s="78"/>
      <c r="AN42" s="78"/>
      <c r="AO42" s="630"/>
      <c r="AP42" s="630"/>
      <c r="AQ42" s="78"/>
      <c r="AR42" s="78"/>
      <c r="AS42" s="78"/>
      <c r="AT42" s="78"/>
      <c r="AU42" s="78"/>
      <c r="AV42" s="78"/>
      <c r="AW42" s="78"/>
      <c r="AX42" s="78"/>
      <c r="AY42" s="447"/>
      <c r="AZ42" s="48"/>
      <c r="BA42" s="178"/>
      <c r="BB42" s="178"/>
      <c r="BC42" s="179"/>
      <c r="BD42" s="73"/>
      <c r="BE42" s="36"/>
    </row>
    <row r="43" spans="1:57" x14ac:dyDescent="0.25">
      <c r="A43" s="79" t="s">
        <v>234</v>
      </c>
      <c r="B43" s="51" t="s">
        <v>202</v>
      </c>
      <c r="C43" s="711" t="s">
        <v>419</v>
      </c>
      <c r="D43" s="755">
        <v>8.94</v>
      </c>
      <c r="E43" s="313" t="s">
        <v>418</v>
      </c>
      <c r="F43" s="314">
        <v>9.0399999999999991</v>
      </c>
      <c r="G43" s="182" t="s">
        <v>417</v>
      </c>
      <c r="H43" s="856">
        <v>9.18</v>
      </c>
      <c r="I43" s="182" t="s">
        <v>514</v>
      </c>
      <c r="J43" s="183">
        <v>9.2100000000000009</v>
      </c>
      <c r="K43" s="18"/>
      <c r="L43" s="19"/>
      <c r="M43" s="19"/>
      <c r="N43" s="19"/>
      <c r="O43" s="264"/>
      <c r="P43" s="193"/>
      <c r="Q43" s="194"/>
      <c r="R43" s="193"/>
      <c r="S43" s="193"/>
      <c r="T43" s="194"/>
      <c r="U43" s="264"/>
      <c r="V43" s="551"/>
      <c r="W43" s="492"/>
      <c r="X43" s="492"/>
      <c r="Y43" s="264"/>
      <c r="Z43" s="193"/>
      <c r="AA43" s="55"/>
      <c r="AB43" s="55"/>
      <c r="AC43" s="604"/>
      <c r="AD43" s="604"/>
      <c r="AE43" s="604"/>
      <c r="AF43" s="604"/>
      <c r="AG43" s="184"/>
      <c r="AH43" s="185"/>
      <c r="AI43" s="197"/>
      <c r="AJ43" s="65"/>
      <c r="AK43" s="65"/>
      <c r="AL43" s="65"/>
      <c r="AM43" s="198"/>
      <c r="AN43" s="199"/>
      <c r="AO43" s="631"/>
      <c r="AP43" s="632"/>
      <c r="AQ43" s="65"/>
      <c r="AR43" s="65"/>
      <c r="AS43" s="65"/>
      <c r="AT43" s="65"/>
      <c r="AU43" s="65"/>
      <c r="AV43" s="65"/>
      <c r="AW43" s="65"/>
      <c r="AX43" s="65"/>
      <c r="AY43" s="427">
        <f>D43+F43+H43+J43</f>
        <v>36.369999999999997</v>
      </c>
      <c r="AZ43" s="1254">
        <f>D43+F43+H43+J43</f>
        <v>36.369999999999997</v>
      </c>
      <c r="BA43" s="368"/>
      <c r="BB43" s="368"/>
      <c r="BC43" s="455"/>
      <c r="BD43" s="79" t="s">
        <v>234</v>
      </c>
      <c r="BE43" s="51" t="s">
        <v>202</v>
      </c>
    </row>
    <row r="44" spans="1:57" x14ac:dyDescent="0.25">
      <c r="A44" s="344" t="s">
        <v>226</v>
      </c>
      <c r="B44" s="51"/>
      <c r="C44" s="52"/>
      <c r="D44" s="203"/>
      <c r="E44" s="313"/>
      <c r="F44" s="787"/>
      <c r="G44" s="192"/>
      <c r="H44" s="183"/>
      <c r="I44" s="192"/>
      <c r="J44" s="192"/>
      <c r="K44" s="80"/>
      <c r="L44" s="65"/>
      <c r="M44" s="65"/>
      <c r="N44" s="65"/>
      <c r="O44" s="60"/>
      <c r="P44" s="60"/>
      <c r="Q44" s="60"/>
      <c r="R44" s="60"/>
      <c r="S44" s="60"/>
      <c r="T44" s="60"/>
      <c r="U44" s="194"/>
      <c r="V44" s="194"/>
      <c r="W44" s="80"/>
      <c r="X44" s="80"/>
      <c r="Y44" s="194"/>
      <c r="Z44" s="194"/>
      <c r="AA44" s="194"/>
      <c r="AB44" s="194"/>
      <c r="AC44" s="605"/>
      <c r="AD44" s="605"/>
      <c r="AE44" s="605"/>
      <c r="AF44" s="605"/>
      <c r="AG44" s="80"/>
      <c r="AH44" s="80"/>
      <c r="AI44" s="197"/>
      <c r="AJ44" s="65"/>
      <c r="AK44" s="65"/>
      <c r="AL44" s="65"/>
      <c r="AM44" s="65"/>
      <c r="AN44" s="65"/>
      <c r="AO44" s="628"/>
      <c r="AP44" s="628"/>
      <c r="AQ44" s="65"/>
      <c r="AR44" s="65"/>
      <c r="AS44" s="65"/>
      <c r="AT44" s="65"/>
      <c r="AU44" s="65"/>
      <c r="AV44" s="65"/>
      <c r="AW44" s="65"/>
      <c r="AX44" s="65"/>
      <c r="AY44" s="427"/>
      <c r="AZ44" s="204"/>
      <c r="BA44" s="204"/>
      <c r="BB44" s="204"/>
      <c r="BC44" s="114"/>
      <c r="BD44" s="344" t="s">
        <v>226</v>
      </c>
      <c r="BE44" s="51"/>
    </row>
    <row r="45" spans="1:57" ht="15.75" thickBot="1" x14ac:dyDescent="0.3">
      <c r="A45" s="73"/>
      <c r="B45" s="36"/>
      <c r="C45" s="37"/>
      <c r="D45" s="205"/>
      <c r="E45" s="784"/>
      <c r="F45" s="784"/>
      <c r="G45" s="88"/>
      <c r="H45" s="176"/>
      <c r="I45" s="88"/>
      <c r="J45" s="88"/>
      <c r="K45" s="92"/>
      <c r="L45" s="43"/>
      <c r="M45" s="43"/>
      <c r="N45" s="43"/>
      <c r="O45" s="40"/>
      <c r="P45" s="85"/>
      <c r="Q45" s="85"/>
      <c r="R45" s="40"/>
      <c r="S45" s="40"/>
      <c r="T45" s="85"/>
      <c r="U45" s="74"/>
      <c r="V45" s="74"/>
      <c r="W45" s="78"/>
      <c r="X45" s="78"/>
      <c r="Y45" s="74"/>
      <c r="Z45" s="74"/>
      <c r="AA45" s="74"/>
      <c r="AB45" s="74"/>
      <c r="AC45" s="606"/>
      <c r="AD45" s="606"/>
      <c r="AE45" s="606"/>
      <c r="AF45" s="606"/>
      <c r="AG45" s="78"/>
      <c r="AH45" s="78"/>
      <c r="AI45" s="206"/>
      <c r="AJ45" s="43"/>
      <c r="AK45" s="43"/>
      <c r="AL45" s="43"/>
      <c r="AM45" s="43"/>
      <c r="AN45" s="43"/>
      <c r="AO45" s="644"/>
      <c r="AP45" s="644"/>
      <c r="AQ45" s="43"/>
      <c r="AR45" s="43"/>
      <c r="AS45" s="43"/>
      <c r="AT45" s="43"/>
      <c r="AU45" s="43"/>
      <c r="AV45" s="43"/>
      <c r="AW45" s="43"/>
      <c r="AX45" s="43"/>
      <c r="AY45" s="447"/>
      <c r="AZ45" s="207"/>
      <c r="BA45" s="207"/>
      <c r="BB45" s="207"/>
      <c r="BC45" s="49"/>
      <c r="BD45" s="73"/>
      <c r="BE45" s="36"/>
    </row>
    <row r="46" spans="1:57" x14ac:dyDescent="0.25">
      <c r="A46" s="180" t="s">
        <v>235</v>
      </c>
      <c r="B46" s="51" t="s">
        <v>236</v>
      </c>
      <c r="C46" s="727" t="s">
        <v>427</v>
      </c>
      <c r="D46" s="756">
        <v>8.93</v>
      </c>
      <c r="E46" s="313"/>
      <c r="F46" s="314"/>
      <c r="G46" s="188"/>
      <c r="H46" s="183"/>
      <c r="I46" s="188"/>
      <c r="J46" s="59"/>
      <c r="K46" s="19"/>
      <c r="L46" s="65"/>
      <c r="M46" s="65"/>
      <c r="N46" s="65"/>
      <c r="O46" s="60"/>
      <c r="P46" s="193"/>
      <c r="Q46" s="56"/>
      <c r="R46" s="60"/>
      <c r="S46" s="60"/>
      <c r="T46" s="193"/>
      <c r="U46" s="264"/>
      <c r="V46" s="193"/>
      <c r="W46" s="19"/>
      <c r="X46" s="19"/>
      <c r="Y46" s="194"/>
      <c r="Z46" s="194"/>
      <c r="AA46" s="194"/>
      <c r="AB46" s="194"/>
      <c r="AC46" s="605"/>
      <c r="AD46" s="605"/>
      <c r="AE46" s="605"/>
      <c r="AF46" s="605"/>
      <c r="AG46" s="80"/>
      <c r="AH46" s="80"/>
      <c r="AI46" s="197"/>
      <c r="AJ46" s="65"/>
      <c r="AK46" s="65"/>
      <c r="AL46" s="65"/>
      <c r="AM46" s="65"/>
      <c r="AN46" s="65"/>
      <c r="AO46" s="628"/>
      <c r="AP46" s="628"/>
      <c r="AQ46" s="65"/>
      <c r="AR46" s="65"/>
      <c r="AS46" s="65"/>
      <c r="AT46" s="65"/>
      <c r="AU46" s="65"/>
      <c r="AV46" s="65"/>
      <c r="AW46" s="65"/>
      <c r="AX46" s="65"/>
      <c r="AY46" s="20">
        <f>D46+D48</f>
        <v>17.68</v>
      </c>
      <c r="AZ46" s="201">
        <v>17.68</v>
      </c>
      <c r="BA46" s="200"/>
      <c r="BB46" s="200"/>
      <c r="BC46" s="209"/>
      <c r="BD46" s="180" t="s">
        <v>235</v>
      </c>
      <c r="BE46" s="51" t="s">
        <v>236</v>
      </c>
    </row>
    <row r="47" spans="1:57" x14ac:dyDescent="0.25">
      <c r="A47" s="344" t="s">
        <v>237</v>
      </c>
      <c r="B47" s="22"/>
      <c r="C47" s="109"/>
      <c r="D47" s="210"/>
      <c r="E47" s="785"/>
      <c r="F47" s="785"/>
      <c r="G47" s="68"/>
      <c r="H47" s="168"/>
      <c r="I47" s="68"/>
      <c r="J47" s="68"/>
      <c r="K47" s="29"/>
      <c r="L47" s="31"/>
      <c r="M47" s="31"/>
      <c r="N47" s="31"/>
      <c r="O47" s="26"/>
      <c r="P47" s="69"/>
      <c r="Q47" s="69"/>
      <c r="R47" s="26"/>
      <c r="S47" s="26"/>
      <c r="T47" s="69"/>
      <c r="U47" s="112"/>
      <c r="V47" s="112"/>
      <c r="W47" s="169"/>
      <c r="X47" s="169"/>
      <c r="Y47" s="112"/>
      <c r="Z47" s="112"/>
      <c r="AA47" s="112"/>
      <c r="AB47" s="112"/>
      <c r="AC47" s="607"/>
      <c r="AD47" s="607"/>
      <c r="AE47" s="607"/>
      <c r="AF47" s="607"/>
      <c r="AG47" s="169"/>
      <c r="AH47" s="169"/>
      <c r="AI47" s="211"/>
      <c r="AJ47" s="31"/>
      <c r="AK47" s="31"/>
      <c r="AL47" s="31"/>
      <c r="AM47" s="31"/>
      <c r="AN47" s="31"/>
      <c r="AO47" s="629"/>
      <c r="AP47" s="629"/>
      <c r="AQ47" s="31"/>
      <c r="AR47" s="31"/>
      <c r="AS47" s="31"/>
      <c r="AT47" s="31"/>
      <c r="AU47" s="31"/>
      <c r="AV47" s="31"/>
      <c r="AW47" s="65"/>
      <c r="AX47" s="65"/>
      <c r="AY47" s="427"/>
      <c r="AZ47" s="204"/>
      <c r="BA47" s="204"/>
      <c r="BB47" s="204"/>
      <c r="BC47" s="212"/>
      <c r="BD47" s="344" t="s">
        <v>237</v>
      </c>
      <c r="BE47" s="22"/>
    </row>
    <row r="48" spans="1:57" x14ac:dyDescent="0.25">
      <c r="A48" s="349"/>
      <c r="B48" s="116" t="s">
        <v>240</v>
      </c>
      <c r="C48" s="729" t="s">
        <v>428</v>
      </c>
      <c r="D48" s="757">
        <v>8.75</v>
      </c>
      <c r="E48" s="786"/>
      <c r="F48" s="786"/>
      <c r="G48" s="218"/>
      <c r="H48" s="266"/>
      <c r="I48" s="218"/>
      <c r="J48" s="218"/>
      <c r="K48" s="271"/>
      <c r="L48" s="141"/>
      <c r="M48" s="141"/>
      <c r="N48" s="141"/>
      <c r="O48" s="140"/>
      <c r="P48" s="123"/>
      <c r="Q48" s="123"/>
      <c r="R48" s="140"/>
      <c r="S48" s="140"/>
      <c r="T48" s="123"/>
      <c r="U48" s="219"/>
      <c r="V48" s="219"/>
      <c r="W48" s="143"/>
      <c r="X48" s="143"/>
      <c r="Y48" s="219"/>
      <c r="Z48" s="219"/>
      <c r="AA48" s="219"/>
      <c r="AB48" s="219"/>
      <c r="AC48" s="608"/>
      <c r="AD48" s="608"/>
      <c r="AE48" s="608"/>
      <c r="AF48" s="608"/>
      <c r="AG48" s="143"/>
      <c r="AH48" s="143"/>
      <c r="AI48" s="221"/>
      <c r="AJ48" s="141"/>
      <c r="AK48" s="141"/>
      <c r="AL48" s="141"/>
      <c r="AM48" s="141"/>
      <c r="AN48" s="141"/>
      <c r="AO48" s="633"/>
      <c r="AP48" s="633"/>
      <c r="AQ48" s="141"/>
      <c r="AR48" s="141"/>
      <c r="AS48" s="141"/>
      <c r="AT48" s="141"/>
      <c r="AU48" s="141"/>
      <c r="AV48" s="141"/>
      <c r="AW48" s="106"/>
      <c r="AX48" s="106"/>
      <c r="AY48" s="728"/>
      <c r="AZ48" s="222"/>
      <c r="BA48" s="222"/>
      <c r="BB48" s="222"/>
      <c r="BC48" s="223"/>
      <c r="BD48" s="349"/>
      <c r="BE48" s="116" t="s">
        <v>240</v>
      </c>
    </row>
    <row r="49" spans="1:57" ht="15.75" thickBot="1" x14ac:dyDescent="0.3">
      <c r="A49" s="73"/>
      <c r="B49" s="36"/>
      <c r="C49" s="173"/>
      <c r="D49" s="205"/>
      <c r="E49" s="784"/>
      <c r="F49" s="784"/>
      <c r="G49" s="44"/>
      <c r="H49" s="176"/>
      <c r="I49" s="88"/>
      <c r="J49" s="88"/>
      <c r="K49" s="92"/>
      <c r="L49" s="43"/>
      <c r="M49" s="43"/>
      <c r="N49" s="43"/>
      <c r="O49" s="40"/>
      <c r="P49" s="85"/>
      <c r="Q49" s="85"/>
      <c r="R49" s="40"/>
      <c r="S49" s="40"/>
      <c r="T49" s="85"/>
      <c r="U49" s="74"/>
      <c r="V49" s="74"/>
      <c r="W49" s="78"/>
      <c r="X49" s="78"/>
      <c r="Y49" s="74"/>
      <c r="Z49" s="74"/>
      <c r="AA49" s="74"/>
      <c r="AB49" s="74"/>
      <c r="AC49" s="606"/>
      <c r="AD49" s="606"/>
      <c r="AE49" s="606"/>
      <c r="AF49" s="606"/>
      <c r="AG49" s="78"/>
      <c r="AH49" s="78"/>
      <c r="AI49" s="206"/>
      <c r="AJ49" s="43"/>
      <c r="AK49" s="43"/>
      <c r="AL49" s="43"/>
      <c r="AM49" s="43"/>
      <c r="AN49" s="43"/>
      <c r="AO49" s="644"/>
      <c r="AP49" s="644"/>
      <c r="AQ49" s="43"/>
      <c r="AR49" s="43"/>
      <c r="AS49" s="43"/>
      <c r="AT49" s="43"/>
      <c r="AU49" s="43"/>
      <c r="AV49" s="43"/>
      <c r="AW49" s="43"/>
      <c r="AX49" s="43"/>
      <c r="AY49" s="447"/>
      <c r="AZ49" s="207"/>
      <c r="BA49" s="207"/>
      <c r="BB49" s="207"/>
      <c r="BC49" s="224"/>
      <c r="BD49" s="73"/>
      <c r="BE49" s="36"/>
    </row>
    <row r="50" spans="1:57" x14ac:dyDescent="0.25">
      <c r="A50" s="50" t="s">
        <v>238</v>
      </c>
      <c r="B50" s="380" t="s">
        <v>239</v>
      </c>
      <c r="C50" s="727" t="s">
        <v>429</v>
      </c>
      <c r="D50" s="756">
        <v>8.8800000000000008</v>
      </c>
      <c r="E50" s="313" t="s">
        <v>323</v>
      </c>
      <c r="F50" s="755">
        <v>8.6999999999999993</v>
      </c>
      <c r="G50" s="182" t="s">
        <v>433</v>
      </c>
      <c r="H50" s="856">
        <v>8.93</v>
      </c>
      <c r="I50" s="188"/>
      <c r="J50" s="59"/>
      <c r="K50" s="184" t="s">
        <v>584</v>
      </c>
      <c r="L50" s="185">
        <v>9.14</v>
      </c>
      <c r="M50" s="185"/>
      <c r="N50" s="185"/>
      <c r="O50" s="63" t="s">
        <v>665</v>
      </c>
      <c r="P50" s="951">
        <v>8.6999999999999993</v>
      </c>
      <c r="Q50" s="63" t="s">
        <v>671</v>
      </c>
      <c r="R50" s="55">
        <v>0</v>
      </c>
      <c r="S50" s="264"/>
      <c r="T50" s="193"/>
      <c r="U50" s="194"/>
      <c r="V50" s="194"/>
      <c r="W50" s="80"/>
      <c r="X50" s="80"/>
      <c r="Y50" s="194"/>
      <c r="Z50" s="194"/>
      <c r="AA50" s="264"/>
      <c r="AB50" s="193"/>
      <c r="AC50" s="605"/>
      <c r="AD50" s="605"/>
      <c r="AE50" s="605"/>
      <c r="AF50" s="605"/>
      <c r="AG50" s="184" t="s">
        <v>903</v>
      </c>
      <c r="AH50" s="185">
        <v>9.06</v>
      </c>
      <c r="AI50" s="197"/>
      <c r="AJ50" s="65"/>
      <c r="AK50" s="65"/>
      <c r="AL50" s="65"/>
      <c r="AM50" s="65"/>
      <c r="AN50" s="65"/>
      <c r="AO50" s="628"/>
      <c r="AP50" s="628"/>
      <c r="AQ50" s="65"/>
      <c r="AR50" s="65"/>
      <c r="AS50" s="65"/>
      <c r="AT50" s="65"/>
      <c r="AU50" s="65"/>
      <c r="AV50" s="65"/>
      <c r="AW50" s="65"/>
      <c r="AX50" s="65"/>
      <c r="AY50" s="427">
        <f>D50+F50+H50+L50+P50+R50</f>
        <v>44.349999999999994</v>
      </c>
      <c r="AZ50" s="1254">
        <f>D50+F50+H50+L50+P50+AH50</f>
        <v>53.41</v>
      </c>
      <c r="BA50" s="507"/>
      <c r="BB50" s="200"/>
      <c r="BC50" s="506"/>
      <c r="BD50" s="50" t="s">
        <v>238</v>
      </c>
      <c r="BE50" s="380" t="s">
        <v>239</v>
      </c>
    </row>
    <row r="51" spans="1:57" x14ac:dyDescent="0.25">
      <c r="A51" s="349" t="s">
        <v>179</v>
      </c>
      <c r="B51" s="116"/>
      <c r="C51" s="216"/>
      <c r="D51" s="217"/>
      <c r="E51" s="786"/>
      <c r="F51" s="786"/>
      <c r="G51" s="129"/>
      <c r="H51" s="266"/>
      <c r="I51" s="218"/>
      <c r="J51" s="218"/>
      <c r="K51" s="270"/>
      <c r="L51" s="523"/>
      <c r="M51" s="523"/>
      <c r="N51" s="523"/>
      <c r="O51" s="140"/>
      <c r="P51" s="123"/>
      <c r="Q51" s="577"/>
      <c r="R51" s="131"/>
      <c r="S51" s="122"/>
      <c r="T51" s="480"/>
      <c r="U51" s="219"/>
      <c r="V51" s="219"/>
      <c r="W51" s="143"/>
      <c r="X51" s="143"/>
      <c r="Y51" s="219"/>
      <c r="Z51" s="219"/>
      <c r="AA51" s="122"/>
      <c r="AB51" s="123"/>
      <c r="AC51" s="608"/>
      <c r="AD51" s="608"/>
      <c r="AE51" s="608"/>
      <c r="AF51" s="608"/>
      <c r="AG51" s="143"/>
      <c r="AH51" s="143"/>
      <c r="AI51" s="221"/>
      <c r="AJ51" s="141"/>
      <c r="AK51" s="141"/>
      <c r="AL51" s="141"/>
      <c r="AM51" s="141"/>
      <c r="AN51" s="141"/>
      <c r="AO51" s="633"/>
      <c r="AP51" s="633"/>
      <c r="AQ51" s="141"/>
      <c r="AR51" s="141"/>
      <c r="AS51" s="141"/>
      <c r="AT51" s="141"/>
      <c r="AU51" s="141"/>
      <c r="AV51" s="141"/>
      <c r="AW51" s="106"/>
      <c r="AX51" s="106"/>
      <c r="AY51" s="427"/>
      <c r="AZ51" s="222"/>
      <c r="BA51" s="222"/>
      <c r="BB51" s="222"/>
      <c r="BC51" s="223"/>
      <c r="BD51" s="349" t="s">
        <v>179</v>
      </c>
      <c r="BE51" s="116"/>
    </row>
    <row r="52" spans="1:57" ht="15.75" thickBot="1" x14ac:dyDescent="0.3">
      <c r="A52" s="73"/>
      <c r="B52" s="36"/>
      <c r="C52" s="173"/>
      <c r="D52" s="205"/>
      <c r="E52" s="784"/>
      <c r="F52" s="784"/>
      <c r="G52" s="88"/>
      <c r="H52" s="176"/>
      <c r="I52" s="88"/>
      <c r="J52" s="88"/>
      <c r="K52" s="92"/>
      <c r="L52" s="43"/>
      <c r="M52" s="43"/>
      <c r="N52" s="43"/>
      <c r="O52" s="40"/>
      <c r="P52" s="85"/>
      <c r="Q52" s="85"/>
      <c r="R52" s="40"/>
      <c r="S52" s="40"/>
      <c r="T52" s="85"/>
      <c r="U52" s="74"/>
      <c r="V52" s="74"/>
      <c r="W52" s="78"/>
      <c r="X52" s="78"/>
      <c r="Y52" s="74"/>
      <c r="Z52" s="74"/>
      <c r="AA52" s="74"/>
      <c r="AB52" s="74"/>
      <c r="AC52" s="606"/>
      <c r="AD52" s="606"/>
      <c r="AE52" s="606"/>
      <c r="AF52" s="606"/>
      <c r="AG52" s="78"/>
      <c r="AH52" s="78"/>
      <c r="AI52" s="206"/>
      <c r="AJ52" s="43"/>
      <c r="AK52" s="43"/>
      <c r="AL52" s="43"/>
      <c r="AM52" s="43"/>
      <c r="AN52" s="43"/>
      <c r="AO52" s="644"/>
      <c r="AP52" s="644"/>
      <c r="AQ52" s="43"/>
      <c r="AR52" s="43"/>
      <c r="AS52" s="43"/>
      <c r="AT52" s="43"/>
      <c r="AU52" s="43"/>
      <c r="AV52" s="43"/>
      <c r="AW52" s="43"/>
      <c r="AX52" s="43"/>
      <c r="AY52" s="447"/>
      <c r="AZ52" s="207"/>
      <c r="BA52" s="207"/>
      <c r="BB52" s="207"/>
      <c r="BC52" s="224"/>
      <c r="BD52" s="73"/>
      <c r="BE52" s="36"/>
    </row>
    <row r="53" spans="1:57" x14ac:dyDescent="0.25">
      <c r="A53" s="50" t="s">
        <v>241</v>
      </c>
      <c r="B53" s="51" t="s">
        <v>243</v>
      </c>
      <c r="C53" s="727" t="s">
        <v>430</v>
      </c>
      <c r="D53" s="756">
        <v>8.6300000000000008</v>
      </c>
      <c r="E53" s="314"/>
      <c r="F53" s="314"/>
      <c r="G53" s="188"/>
      <c r="H53" s="183"/>
      <c r="I53" s="188"/>
      <c r="J53" s="59"/>
      <c r="K53" s="19"/>
      <c r="L53" s="65"/>
      <c r="M53" s="65"/>
      <c r="N53" s="65"/>
      <c r="O53" s="264"/>
      <c r="P53" s="193"/>
      <c r="Q53" s="193"/>
      <c r="R53" s="60"/>
      <c r="S53" s="63"/>
      <c r="T53" s="55"/>
      <c r="U53" s="264"/>
      <c r="V53" s="193"/>
      <c r="W53" s="19"/>
      <c r="X53" s="19"/>
      <c r="Y53" s="194"/>
      <c r="Z53" s="194"/>
      <c r="AA53" s="194"/>
      <c r="AB53" s="194"/>
      <c r="AC53" s="605"/>
      <c r="AD53" s="605"/>
      <c r="AE53" s="605"/>
      <c r="AF53" s="605"/>
      <c r="AG53" s="80"/>
      <c r="AH53" s="80"/>
      <c r="AI53" s="197"/>
      <c r="AJ53" s="65"/>
      <c r="AK53" s="65"/>
      <c r="AL53" s="65"/>
      <c r="AM53" s="65"/>
      <c r="AN53" s="65"/>
      <c r="AO53" s="628"/>
      <c r="AP53" s="628"/>
      <c r="AQ53" s="65"/>
      <c r="AR53" s="65"/>
      <c r="AS53" s="65"/>
      <c r="AT53" s="65"/>
      <c r="AU53" s="65"/>
      <c r="AV53" s="65"/>
      <c r="AW53" s="65"/>
      <c r="AX53" s="65"/>
      <c r="AY53" s="20">
        <f>D53</f>
        <v>8.6300000000000008</v>
      </c>
      <c r="AZ53" s="201">
        <v>8.6300000000000008</v>
      </c>
      <c r="BA53" s="200"/>
      <c r="BB53" s="200"/>
      <c r="BC53" s="506"/>
      <c r="BD53" s="50" t="s">
        <v>241</v>
      </c>
      <c r="BE53" s="51" t="s">
        <v>243</v>
      </c>
    </row>
    <row r="54" spans="1:57" x14ac:dyDescent="0.25">
      <c r="A54" s="351" t="s">
        <v>242</v>
      </c>
      <c r="B54" s="51"/>
      <c r="C54" s="190"/>
      <c r="D54" s="191"/>
      <c r="E54" s="313"/>
      <c r="F54" s="314"/>
      <c r="G54" s="182"/>
      <c r="H54" s="183"/>
      <c r="I54" s="182"/>
      <c r="J54" s="183"/>
      <c r="K54" s="184"/>
      <c r="L54" s="185"/>
      <c r="M54" s="185"/>
      <c r="N54" s="185"/>
      <c r="O54" s="194"/>
      <c r="P54" s="194"/>
      <c r="Q54" s="63"/>
      <c r="R54" s="55"/>
      <c r="S54" s="225"/>
      <c r="T54" s="226"/>
      <c r="U54" s="195"/>
      <c r="V54" s="196"/>
      <c r="W54" s="199"/>
      <c r="X54" s="199"/>
      <c r="Y54" s="63"/>
      <c r="Z54" s="55"/>
      <c r="AA54" s="55"/>
      <c r="AB54" s="55"/>
      <c r="AC54" s="604"/>
      <c r="AD54" s="604"/>
      <c r="AE54" s="604"/>
      <c r="AF54" s="604"/>
      <c r="AG54" s="184"/>
      <c r="AH54" s="185"/>
      <c r="AI54" s="16"/>
      <c r="AJ54" s="17"/>
      <c r="AK54" s="16"/>
      <c r="AL54" s="17"/>
      <c r="AM54" s="198"/>
      <c r="AN54" s="199"/>
      <c r="AO54" s="631"/>
      <c r="AP54" s="632"/>
      <c r="AQ54" s="16"/>
      <c r="AR54" s="17"/>
      <c r="AS54" s="17"/>
      <c r="AT54" s="17"/>
      <c r="AU54" s="16"/>
      <c r="AV54" s="17"/>
      <c r="AW54" s="17"/>
      <c r="AX54" s="17"/>
      <c r="AY54" s="427"/>
      <c r="AZ54" s="200"/>
      <c r="BA54" s="201"/>
      <c r="BB54" s="202"/>
      <c r="BC54" s="209"/>
      <c r="BD54" s="351" t="s">
        <v>242</v>
      </c>
      <c r="BE54" s="51"/>
    </row>
    <row r="55" spans="1:57" ht="15.75" thickBot="1" x14ac:dyDescent="0.3">
      <c r="A55" s="227"/>
      <c r="B55" s="36"/>
      <c r="C55" s="228"/>
      <c r="D55" s="229"/>
      <c r="E55" s="782"/>
      <c r="F55" s="784"/>
      <c r="G55" s="175"/>
      <c r="H55" s="176"/>
      <c r="I55" s="175"/>
      <c r="J55" s="176"/>
      <c r="K55" s="236"/>
      <c r="L55" s="237"/>
      <c r="M55" s="237"/>
      <c r="N55" s="237"/>
      <c r="O55" s="74"/>
      <c r="P55" s="74"/>
      <c r="Q55" s="230"/>
      <c r="R55" s="231"/>
      <c r="S55" s="232"/>
      <c r="T55" s="233"/>
      <c r="U55" s="234"/>
      <c r="V55" s="235"/>
      <c r="W55" s="239"/>
      <c r="X55" s="239"/>
      <c r="Y55" s="230"/>
      <c r="Z55" s="231"/>
      <c r="AA55" s="231"/>
      <c r="AB55" s="231"/>
      <c r="AC55" s="609"/>
      <c r="AD55" s="609"/>
      <c r="AE55" s="609"/>
      <c r="AF55" s="609"/>
      <c r="AG55" s="236"/>
      <c r="AH55" s="237"/>
      <c r="AI55" s="90"/>
      <c r="AJ55" s="91"/>
      <c r="AK55" s="90"/>
      <c r="AL55" s="91"/>
      <c r="AM55" s="238"/>
      <c r="AN55" s="239"/>
      <c r="AO55" s="634"/>
      <c r="AP55" s="635"/>
      <c r="AQ55" s="90"/>
      <c r="AR55" s="91"/>
      <c r="AS55" s="91"/>
      <c r="AT55" s="91"/>
      <c r="AU55" s="90"/>
      <c r="AV55" s="91"/>
      <c r="AW55" s="91"/>
      <c r="AX55" s="91"/>
      <c r="AY55" s="447"/>
      <c r="AZ55" s="207"/>
      <c r="BA55" s="240"/>
      <c r="BB55" s="241"/>
      <c r="BC55" s="224"/>
      <c r="BD55" s="227"/>
      <c r="BE55" s="36"/>
    </row>
    <row r="56" spans="1:57" x14ac:dyDescent="0.25">
      <c r="A56" s="50" t="s">
        <v>434</v>
      </c>
      <c r="B56" s="51" t="s">
        <v>435</v>
      </c>
      <c r="C56" s="395"/>
      <c r="D56" s="396"/>
      <c r="E56" s="313"/>
      <c r="F56" s="755"/>
      <c r="G56" s="182" t="s">
        <v>427</v>
      </c>
      <c r="H56" s="183">
        <v>8.93</v>
      </c>
      <c r="I56" s="182" t="s">
        <v>513</v>
      </c>
      <c r="J56" s="183">
        <v>9.25</v>
      </c>
      <c r="K56" s="184" t="s">
        <v>586</v>
      </c>
      <c r="L56" s="185">
        <v>8.74</v>
      </c>
      <c r="M56" s="184" t="s">
        <v>623</v>
      </c>
      <c r="N56" s="185">
        <v>8.51</v>
      </c>
      <c r="O56" s="194"/>
      <c r="P56" s="194"/>
      <c r="Q56" s="56"/>
      <c r="R56" s="57"/>
      <c r="S56" s="225"/>
      <c r="T56" s="226"/>
      <c r="U56" s="195"/>
      <c r="V56" s="196"/>
      <c r="W56" s="199"/>
      <c r="X56" s="199"/>
      <c r="Y56" s="264"/>
      <c r="Z56" s="193"/>
      <c r="AA56" s="264"/>
      <c r="AB56" s="57"/>
      <c r="AC56" s="617" t="s">
        <v>848</v>
      </c>
      <c r="AD56" s="604">
        <v>10.19</v>
      </c>
      <c r="AE56" s="590"/>
      <c r="AF56" s="591"/>
      <c r="AG56" s="184" t="s">
        <v>905</v>
      </c>
      <c r="AH56" s="185">
        <v>8.7799999999999994</v>
      </c>
      <c r="AI56" s="184" t="s">
        <v>954</v>
      </c>
      <c r="AJ56" s="185">
        <v>8.41</v>
      </c>
      <c r="AK56" s="16"/>
      <c r="AL56" s="17"/>
      <c r="AM56" s="198"/>
      <c r="AN56" s="199"/>
      <c r="AO56" s="631"/>
      <c r="AP56" s="632"/>
      <c r="AQ56" s="16"/>
      <c r="AR56" s="17"/>
      <c r="AS56" s="17"/>
      <c r="AT56" s="17"/>
      <c r="AU56" s="16"/>
      <c r="AV56" s="17"/>
      <c r="AW56" s="17"/>
      <c r="AX56" s="17"/>
      <c r="AY56" s="20">
        <f>H56+J56+L56+N56</f>
        <v>35.43</v>
      </c>
      <c r="AZ56" s="201">
        <f>H56+J56+L56+N56+AD56+AH56+AJ56</f>
        <v>62.81</v>
      </c>
      <c r="BA56" s="368"/>
      <c r="BB56" s="368"/>
      <c r="BC56" s="455"/>
      <c r="BD56" s="50" t="s">
        <v>434</v>
      </c>
      <c r="BE56" s="51" t="s">
        <v>435</v>
      </c>
    </row>
    <row r="57" spans="1:57" x14ac:dyDescent="0.25">
      <c r="A57" s="344" t="s">
        <v>209</v>
      </c>
      <c r="B57" s="51"/>
      <c r="C57" s="51"/>
      <c r="D57" s="192"/>
      <c r="E57" s="787"/>
      <c r="F57" s="787"/>
      <c r="G57" s="192"/>
      <c r="H57" s="183"/>
      <c r="I57" s="192"/>
      <c r="J57" s="192"/>
      <c r="K57" s="80"/>
      <c r="L57" s="482"/>
      <c r="M57" s="482"/>
      <c r="N57" s="482"/>
      <c r="O57" s="242"/>
      <c r="P57" s="60"/>
      <c r="Q57" s="60"/>
      <c r="R57" s="60"/>
      <c r="S57" s="60"/>
      <c r="T57" s="60"/>
      <c r="U57" s="194"/>
      <c r="V57" s="194"/>
      <c r="W57" s="80"/>
      <c r="X57" s="80"/>
      <c r="Y57" s="264"/>
      <c r="Z57" s="193"/>
      <c r="AA57" s="193"/>
      <c r="AB57" s="193"/>
      <c r="AC57" s="610"/>
      <c r="AD57" s="610"/>
      <c r="AE57" s="610"/>
      <c r="AF57" s="610"/>
      <c r="AG57" s="80"/>
      <c r="AH57" s="80"/>
      <c r="AI57" s="197"/>
      <c r="AJ57" s="65"/>
      <c r="AK57" s="65"/>
      <c r="AL57" s="65"/>
      <c r="AM57" s="65"/>
      <c r="AN57" s="65"/>
      <c r="AO57" s="628"/>
      <c r="AP57" s="628"/>
      <c r="AQ57" s="65"/>
      <c r="AR57" s="65"/>
      <c r="AS57" s="65"/>
      <c r="AT57" s="65"/>
      <c r="AU57" s="65"/>
      <c r="AV57" s="65"/>
      <c r="AW57" s="65"/>
      <c r="AX57" s="65"/>
      <c r="AY57" s="427"/>
      <c r="AZ57" s="204"/>
      <c r="BA57" s="204"/>
      <c r="BB57" s="243"/>
      <c r="BC57" s="114"/>
      <c r="BD57" s="366" t="s">
        <v>209</v>
      </c>
      <c r="BE57" s="51"/>
    </row>
    <row r="58" spans="1:57" ht="15.75" thickBot="1" x14ac:dyDescent="0.3">
      <c r="A58" s="147"/>
      <c r="B58" s="244"/>
      <c r="C58" s="245"/>
      <c r="D58" s="75"/>
      <c r="E58" s="783"/>
      <c r="F58" s="783"/>
      <c r="G58" s="75"/>
      <c r="H58" s="176"/>
      <c r="I58" s="75"/>
      <c r="J58" s="75"/>
      <c r="K58" s="78"/>
      <c r="L58" s="77"/>
      <c r="M58" s="77"/>
      <c r="N58" s="77"/>
      <c r="O58" s="76"/>
      <c r="P58" s="40"/>
      <c r="Q58" s="40"/>
      <c r="R58" s="40"/>
      <c r="S58" s="40"/>
      <c r="T58" s="40"/>
      <c r="U58" s="74"/>
      <c r="V58" s="74"/>
      <c r="W58" s="78"/>
      <c r="X58" s="78"/>
      <c r="Y58" s="74"/>
      <c r="Z58" s="74"/>
      <c r="AA58" s="74"/>
      <c r="AB58" s="74"/>
      <c r="AC58" s="606"/>
      <c r="AD58" s="606"/>
      <c r="AE58" s="606"/>
      <c r="AF58" s="606"/>
      <c r="AG58" s="78"/>
      <c r="AH58" s="78"/>
      <c r="AI58" s="206"/>
      <c r="AJ58" s="43"/>
      <c r="AK58" s="43"/>
      <c r="AL58" s="43"/>
      <c r="AM58" s="43"/>
      <c r="AN58" s="43"/>
      <c r="AO58" s="644"/>
      <c r="AP58" s="644"/>
      <c r="AQ58" s="43"/>
      <c r="AR58" s="43"/>
      <c r="AS58" s="43"/>
      <c r="AT58" s="43"/>
      <c r="AU58" s="43"/>
      <c r="AV58" s="43"/>
      <c r="AW58" s="43"/>
      <c r="AX58" s="43"/>
      <c r="AY58" s="447"/>
      <c r="AZ58" s="207"/>
      <c r="BA58" s="207"/>
      <c r="BB58" s="241"/>
      <c r="BC58" s="49"/>
      <c r="BD58" s="147"/>
      <c r="BE58" s="244"/>
    </row>
    <row r="59" spans="1:57" x14ac:dyDescent="0.25">
      <c r="A59" s="180" t="s">
        <v>439</v>
      </c>
      <c r="B59" s="51" t="s">
        <v>440</v>
      </c>
      <c r="C59" s="246"/>
      <c r="D59" s="59"/>
      <c r="E59" s="313"/>
      <c r="F59" s="314"/>
      <c r="G59" s="182" t="s">
        <v>441</v>
      </c>
      <c r="H59" s="183">
        <v>6.38</v>
      </c>
      <c r="I59" s="182" t="s">
        <v>548</v>
      </c>
      <c r="J59" s="183">
        <v>6.83</v>
      </c>
      <c r="K59" s="184" t="s">
        <v>566</v>
      </c>
      <c r="L59" s="185">
        <v>6.63</v>
      </c>
      <c r="M59" s="184" t="s">
        <v>646</v>
      </c>
      <c r="N59" s="185">
        <v>6.82</v>
      </c>
      <c r="O59" s="242"/>
      <c r="P59" s="193"/>
      <c r="Q59" s="60"/>
      <c r="R59" s="60"/>
      <c r="S59" s="264"/>
      <c r="T59" s="193"/>
      <c r="U59" s="264"/>
      <c r="V59" s="551"/>
      <c r="W59" s="492"/>
      <c r="X59" s="492"/>
      <c r="Y59" s="194"/>
      <c r="Z59" s="194"/>
      <c r="AA59" s="264"/>
      <c r="AB59" s="193"/>
      <c r="AC59" s="617" t="s">
        <v>854</v>
      </c>
      <c r="AD59" s="604">
        <v>7.93</v>
      </c>
      <c r="AE59" s="605"/>
      <c r="AF59" s="605"/>
      <c r="AG59" s="184" t="s">
        <v>894</v>
      </c>
      <c r="AH59" s="185">
        <v>6.84</v>
      </c>
      <c r="AI59" s="197"/>
      <c r="AJ59" s="65"/>
      <c r="AK59" s="65"/>
      <c r="AL59" s="65"/>
      <c r="AM59" s="65"/>
      <c r="AN59" s="65"/>
      <c r="AO59" s="628"/>
      <c r="AP59" s="628"/>
      <c r="AQ59" s="65"/>
      <c r="AR59" s="65"/>
      <c r="AS59" s="65"/>
      <c r="AT59" s="65"/>
      <c r="AU59" s="65"/>
      <c r="AV59" s="65"/>
      <c r="AW59" s="65"/>
      <c r="AX59" s="65"/>
      <c r="AY59" s="427">
        <f>H59+J59+L59+N59</f>
        <v>26.66</v>
      </c>
      <c r="AZ59" s="306">
        <f>H59+J59+L59+N59+AD59+AH59</f>
        <v>41.430000000000007</v>
      </c>
      <c r="BA59" s="552"/>
      <c r="BB59" s="369"/>
      <c r="BC59" s="498"/>
      <c r="BD59" s="180" t="s">
        <v>439</v>
      </c>
      <c r="BE59" s="51" t="s">
        <v>440</v>
      </c>
    </row>
    <row r="60" spans="1:57" x14ac:dyDescent="0.25">
      <c r="A60" s="344" t="s">
        <v>187</v>
      </c>
      <c r="B60" s="22"/>
      <c r="C60" s="249"/>
      <c r="D60" s="111"/>
      <c r="E60" s="781"/>
      <c r="F60" s="781"/>
      <c r="G60" s="111"/>
      <c r="H60" s="168"/>
      <c r="I60" s="111"/>
      <c r="J60" s="111"/>
      <c r="K60" s="28"/>
      <c r="L60" s="29"/>
      <c r="M60" s="29"/>
      <c r="N60" s="29"/>
      <c r="O60" s="70"/>
      <c r="P60" s="26"/>
      <c r="Q60" s="26"/>
      <c r="R60" s="26"/>
      <c r="S60" s="82"/>
      <c r="T60" s="519"/>
      <c r="U60" s="112"/>
      <c r="V60" s="112"/>
      <c r="W60" s="169"/>
      <c r="X60" s="169"/>
      <c r="Y60" s="112"/>
      <c r="Z60" s="112"/>
      <c r="AA60" s="82"/>
      <c r="AB60" s="519"/>
      <c r="AC60" s="607"/>
      <c r="AD60" s="607"/>
      <c r="AE60" s="607"/>
      <c r="AF60" s="607"/>
      <c r="AG60" s="169"/>
      <c r="AH60" s="169"/>
      <c r="AI60" s="211"/>
      <c r="AJ60" s="31"/>
      <c r="AK60" s="31"/>
      <c r="AL60" s="31"/>
      <c r="AM60" s="31"/>
      <c r="AN60" s="31"/>
      <c r="AO60" s="629"/>
      <c r="AP60" s="629"/>
      <c r="AQ60" s="31"/>
      <c r="AR60" s="31"/>
      <c r="AS60" s="31"/>
      <c r="AT60" s="31"/>
      <c r="AU60" s="31"/>
      <c r="AV60" s="31"/>
      <c r="AW60" s="65"/>
      <c r="AX60" s="65"/>
      <c r="AY60" s="427"/>
      <c r="AZ60" s="222"/>
      <c r="BA60" s="222"/>
      <c r="BB60" s="250"/>
      <c r="BC60" s="136"/>
      <c r="BD60" s="366" t="s">
        <v>187</v>
      </c>
      <c r="BE60" s="22"/>
    </row>
    <row r="61" spans="1:57" ht="15.75" thickBot="1" x14ac:dyDescent="0.3">
      <c r="A61" s="147"/>
      <c r="B61" s="36"/>
      <c r="C61" s="471"/>
      <c r="D61" s="472"/>
      <c r="E61" s="473"/>
      <c r="F61" s="789"/>
      <c r="G61" s="473"/>
      <c r="H61" s="160"/>
      <c r="I61" s="75"/>
      <c r="J61" s="75"/>
      <c r="K61" s="78"/>
      <c r="L61" s="77"/>
      <c r="M61" s="77"/>
      <c r="N61" s="77"/>
      <c r="O61" s="76"/>
      <c r="P61" s="40"/>
      <c r="Q61" s="40"/>
      <c r="R61" s="40"/>
      <c r="S61" s="40"/>
      <c r="T61" s="40"/>
      <c r="U61" s="74"/>
      <c r="V61" s="74"/>
      <c r="W61" s="78"/>
      <c r="X61" s="78"/>
      <c r="Y61" s="74"/>
      <c r="Z61" s="74"/>
      <c r="AA61" s="74"/>
      <c r="AB61" s="74"/>
      <c r="AC61" s="606"/>
      <c r="AD61" s="606"/>
      <c r="AE61" s="606"/>
      <c r="AF61" s="606"/>
      <c r="AG61" s="78"/>
      <c r="AH61" s="78"/>
      <c r="AI61" s="206"/>
      <c r="AJ61" s="43"/>
      <c r="AK61" s="43"/>
      <c r="AL61" s="43"/>
      <c r="AM61" s="43"/>
      <c r="AN61" s="43"/>
      <c r="AO61" s="644"/>
      <c r="AP61" s="644"/>
      <c r="AQ61" s="43"/>
      <c r="AR61" s="43"/>
      <c r="AS61" s="43"/>
      <c r="AT61" s="43"/>
      <c r="AU61" s="43"/>
      <c r="AV61" s="43"/>
      <c r="AW61" s="43"/>
      <c r="AX61" s="43"/>
      <c r="AY61" s="447"/>
      <c r="AZ61" s="207"/>
      <c r="BA61" s="207"/>
      <c r="BB61" s="241"/>
      <c r="BC61" s="49"/>
      <c r="BD61" s="147"/>
      <c r="BE61" s="36"/>
    </row>
    <row r="62" spans="1:57" x14ac:dyDescent="0.25">
      <c r="A62" s="180" t="s">
        <v>443</v>
      </c>
      <c r="B62" s="51" t="s">
        <v>445</v>
      </c>
      <c r="C62" s="406"/>
      <c r="D62" s="419"/>
      <c r="E62" s="406"/>
      <c r="F62" s="788"/>
      <c r="G62" s="711" t="s">
        <v>446</v>
      </c>
      <c r="H62" s="854">
        <v>6.12</v>
      </c>
      <c r="I62" s="182" t="s">
        <v>515</v>
      </c>
      <c r="J62" s="183">
        <v>8.5500000000000007</v>
      </c>
      <c r="K62" s="320"/>
      <c r="L62" s="321"/>
      <c r="M62" s="321"/>
      <c r="N62" s="321"/>
      <c r="O62" s="910" t="s">
        <v>666</v>
      </c>
      <c r="P62" s="97">
        <v>8.6199999999999992</v>
      </c>
      <c r="Q62" s="164" t="s">
        <v>670</v>
      </c>
      <c r="R62" s="97">
        <v>0</v>
      </c>
      <c r="S62" s="164" t="s">
        <v>745</v>
      </c>
      <c r="T62" s="97">
        <v>8.82</v>
      </c>
      <c r="U62" s="164" t="s">
        <v>748</v>
      </c>
      <c r="V62" s="97">
        <v>0</v>
      </c>
      <c r="W62" s="321"/>
      <c r="X62" s="321"/>
      <c r="Y62" s="254"/>
      <c r="Z62" s="254"/>
      <c r="AA62" s="254"/>
      <c r="AB62" s="254"/>
      <c r="AC62" s="611"/>
      <c r="AD62" s="611"/>
      <c r="AE62" s="611"/>
      <c r="AF62" s="611"/>
      <c r="AG62" s="156"/>
      <c r="AH62" s="156"/>
      <c r="AI62" s="255"/>
      <c r="AJ62" s="106"/>
      <c r="AK62" s="106"/>
      <c r="AL62" s="106"/>
      <c r="AM62" s="106"/>
      <c r="AN62" s="106"/>
      <c r="AO62" s="636"/>
      <c r="AP62" s="636"/>
      <c r="AQ62" s="106"/>
      <c r="AR62" s="106"/>
      <c r="AS62" s="106"/>
      <c r="AT62" s="106"/>
      <c r="AU62" s="106"/>
      <c r="AV62" s="106"/>
      <c r="AW62" s="106"/>
      <c r="AX62" s="106"/>
      <c r="AY62" s="20">
        <f>H62+J62+P62+R62</f>
        <v>23.29</v>
      </c>
      <c r="AZ62" s="306">
        <f>H62+J62+P62+T62</f>
        <v>32.11</v>
      </c>
      <c r="BA62" s="247"/>
      <c r="BB62" s="369"/>
      <c r="BC62" s="498"/>
      <c r="BD62" s="180" t="s">
        <v>443</v>
      </c>
      <c r="BE62" s="51" t="s">
        <v>445</v>
      </c>
    </row>
    <row r="63" spans="1:57" x14ac:dyDescent="0.25">
      <c r="A63" s="344" t="s">
        <v>444</v>
      </c>
      <c r="B63" s="256"/>
      <c r="C63" s="116"/>
      <c r="D63" s="220"/>
      <c r="E63" s="220"/>
      <c r="F63" s="792"/>
      <c r="G63" s="220"/>
      <c r="H63" s="266"/>
      <c r="I63" s="220"/>
      <c r="J63" s="220"/>
      <c r="K63" s="143"/>
      <c r="L63" s="446"/>
      <c r="M63" s="446"/>
      <c r="N63" s="446"/>
      <c r="O63" s="257"/>
      <c r="P63" s="140"/>
      <c r="Q63" s="140"/>
      <c r="R63" s="140"/>
      <c r="S63" s="140"/>
      <c r="T63" s="140"/>
      <c r="U63" s="219"/>
      <c r="V63" s="219"/>
      <c r="W63" s="143"/>
      <c r="X63" s="143"/>
      <c r="Y63" s="219"/>
      <c r="Z63" s="219"/>
      <c r="AA63" s="219"/>
      <c r="AB63" s="219"/>
      <c r="AC63" s="608"/>
      <c r="AD63" s="608"/>
      <c r="AE63" s="608"/>
      <c r="AF63" s="608"/>
      <c r="AG63" s="143"/>
      <c r="AH63" s="143"/>
      <c r="AI63" s="221"/>
      <c r="AJ63" s="141"/>
      <c r="AK63" s="141"/>
      <c r="AL63" s="141"/>
      <c r="AM63" s="141"/>
      <c r="AN63" s="141"/>
      <c r="AO63" s="633"/>
      <c r="AP63" s="633"/>
      <c r="AQ63" s="141"/>
      <c r="AR63" s="141"/>
      <c r="AS63" s="141"/>
      <c r="AT63" s="141"/>
      <c r="AU63" s="141"/>
      <c r="AV63" s="141"/>
      <c r="AW63" s="141"/>
      <c r="AX63" s="31"/>
      <c r="AY63" s="427"/>
      <c r="AZ63" s="222"/>
      <c r="BA63" s="222"/>
      <c r="BB63" s="250"/>
      <c r="BC63" s="136"/>
      <c r="BD63" s="366" t="s">
        <v>444</v>
      </c>
      <c r="BE63" s="256"/>
    </row>
    <row r="64" spans="1:57" ht="15.75" thickBot="1" x14ac:dyDescent="0.3">
      <c r="A64" s="147"/>
      <c r="B64" s="258"/>
      <c r="C64" s="36"/>
      <c r="D64" s="75"/>
      <c r="E64" s="75"/>
      <c r="F64" s="783"/>
      <c r="G64" s="75"/>
      <c r="H64" s="176"/>
      <c r="I64" s="75"/>
      <c r="J64" s="75"/>
      <c r="K64" s="78"/>
      <c r="L64" s="77"/>
      <c r="M64" s="77"/>
      <c r="N64" s="77"/>
      <c r="O64" s="76"/>
      <c r="P64" s="40"/>
      <c r="Q64" s="40"/>
      <c r="R64" s="40"/>
      <c r="S64" s="40"/>
      <c r="T64" s="40"/>
      <c r="U64" s="74"/>
      <c r="V64" s="74"/>
      <c r="W64" s="78"/>
      <c r="X64" s="78"/>
      <c r="Y64" s="74"/>
      <c r="Z64" s="74"/>
      <c r="AA64" s="74"/>
      <c r="AB64" s="74"/>
      <c r="AC64" s="606"/>
      <c r="AD64" s="606"/>
      <c r="AE64" s="606"/>
      <c r="AF64" s="606"/>
      <c r="AG64" s="78"/>
      <c r="AH64" s="78"/>
      <c r="AI64" s="206"/>
      <c r="AJ64" s="43"/>
      <c r="AK64" s="43"/>
      <c r="AL64" s="43"/>
      <c r="AM64" s="43"/>
      <c r="AN64" s="43"/>
      <c r="AO64" s="644"/>
      <c r="AP64" s="644"/>
      <c r="AQ64" s="43"/>
      <c r="AR64" s="43"/>
      <c r="AS64" s="43"/>
      <c r="AT64" s="43"/>
      <c r="AU64" s="43"/>
      <c r="AV64" s="43"/>
      <c r="AW64" s="43"/>
      <c r="AX64" s="43"/>
      <c r="AY64" s="447"/>
      <c r="AZ64" s="207"/>
      <c r="BA64" s="207"/>
      <c r="BB64" s="241"/>
      <c r="BC64" s="49"/>
      <c r="BD64" s="147"/>
      <c r="BE64" s="258"/>
    </row>
    <row r="65" spans="1:57" x14ac:dyDescent="0.25">
      <c r="A65" s="79" t="s">
        <v>510</v>
      </c>
      <c r="B65" s="51" t="s">
        <v>511</v>
      </c>
      <c r="C65" s="393"/>
      <c r="D65" s="394"/>
      <c r="E65" s="61"/>
      <c r="F65" s="314"/>
      <c r="G65" s="182"/>
      <c r="H65" s="183"/>
      <c r="I65" s="182" t="s">
        <v>512</v>
      </c>
      <c r="J65" s="183">
        <v>9.26</v>
      </c>
      <c r="K65" s="16"/>
      <c r="L65" s="17"/>
      <c r="M65" s="184" t="s">
        <v>622</v>
      </c>
      <c r="N65" s="185">
        <v>8.7100000000000009</v>
      </c>
      <c r="O65" s="264"/>
      <c r="P65" s="264"/>
      <c r="Q65" s="264"/>
      <c r="R65" s="60"/>
      <c r="S65" s="56"/>
      <c r="T65" s="57"/>
      <c r="U65" s="194"/>
      <c r="V65" s="194"/>
      <c r="W65" s="80"/>
      <c r="X65" s="80"/>
      <c r="Y65" s="56"/>
      <c r="Z65" s="57"/>
      <c r="AA65" s="57"/>
      <c r="AB65" s="57"/>
      <c r="AC65" s="617" t="s">
        <v>849</v>
      </c>
      <c r="AD65" s="604">
        <v>10.15</v>
      </c>
      <c r="AE65" s="591"/>
      <c r="AF65" s="591"/>
      <c r="AG65" s="16"/>
      <c r="AH65" s="17"/>
      <c r="AI65" s="197"/>
      <c r="AJ65" s="65"/>
      <c r="AK65" s="65"/>
      <c r="AL65" s="65"/>
      <c r="AM65" s="65"/>
      <c r="AN65" s="65"/>
      <c r="AO65" s="628"/>
      <c r="AP65" s="628"/>
      <c r="AQ65" s="16"/>
      <c r="AR65" s="17"/>
      <c r="AS65" s="17"/>
      <c r="AT65" s="17"/>
      <c r="AU65" s="16"/>
      <c r="AV65" s="17"/>
      <c r="AW65" s="17"/>
      <c r="AX65" s="17"/>
      <c r="AY65" s="20">
        <f>J65+N65</f>
        <v>17.97</v>
      </c>
      <c r="AZ65" s="201">
        <f>J65+N65+AD65</f>
        <v>28.119999999999997</v>
      </c>
      <c r="BA65" s="368"/>
      <c r="BB65" s="368"/>
      <c r="BC65" s="21"/>
      <c r="BD65" s="79" t="s">
        <v>510</v>
      </c>
      <c r="BE65" s="51" t="s">
        <v>511</v>
      </c>
    </row>
    <row r="66" spans="1:57" x14ac:dyDescent="0.25">
      <c r="A66" s="349" t="s">
        <v>187</v>
      </c>
      <c r="B66" s="22"/>
      <c r="C66" s="116"/>
      <c r="D66" s="218"/>
      <c r="E66" s="218"/>
      <c r="F66" s="786"/>
      <c r="G66" s="265"/>
      <c r="H66" s="266"/>
      <c r="I66" s="218"/>
      <c r="J66" s="218"/>
      <c r="K66" s="127"/>
      <c r="L66" s="451"/>
      <c r="M66" s="128"/>
      <c r="N66" s="128"/>
      <c r="O66" s="577"/>
      <c r="P66" s="131"/>
      <c r="Q66" s="577"/>
      <c r="R66" s="131"/>
      <c r="S66" s="123"/>
      <c r="T66" s="219"/>
      <c r="U66" s="219"/>
      <c r="V66" s="219"/>
      <c r="W66" s="143"/>
      <c r="X66" s="143"/>
      <c r="Y66" s="219"/>
      <c r="Z66" s="219"/>
      <c r="AA66" s="219"/>
      <c r="AB66" s="219"/>
      <c r="AC66" s="608"/>
      <c r="AD66" s="608"/>
      <c r="AE66" s="612"/>
      <c r="AF66" s="602"/>
      <c r="AG66" s="143"/>
      <c r="AH66" s="143"/>
      <c r="AI66" s="221"/>
      <c r="AJ66" s="141"/>
      <c r="AK66" s="132"/>
      <c r="AL66" s="133"/>
      <c r="AM66" s="127"/>
      <c r="AN66" s="128"/>
      <c r="AO66" s="633"/>
      <c r="AP66" s="633"/>
      <c r="AQ66" s="141"/>
      <c r="AR66" s="141"/>
      <c r="AS66" s="141"/>
      <c r="AT66" s="141"/>
      <c r="AU66" s="141"/>
      <c r="AV66" s="141"/>
      <c r="AW66" s="106"/>
      <c r="AX66" s="106"/>
      <c r="AY66" s="427"/>
      <c r="AZ66" s="204"/>
      <c r="BA66" s="204"/>
      <c r="BB66" s="243"/>
      <c r="BC66" s="114"/>
      <c r="BD66" s="379" t="s">
        <v>187</v>
      </c>
      <c r="BE66" s="22"/>
    </row>
    <row r="67" spans="1:57" ht="15.75" thickBot="1" x14ac:dyDescent="0.3">
      <c r="A67" s="73"/>
      <c r="B67" s="36"/>
      <c r="C67" s="228"/>
      <c r="D67" s="267"/>
      <c r="E67" s="75"/>
      <c r="F67" s="783"/>
      <c r="G67" s="75"/>
      <c r="H67" s="176"/>
      <c r="I67" s="75"/>
      <c r="J67" s="75"/>
      <c r="K67" s="78"/>
      <c r="L67" s="43"/>
      <c r="M67" s="43"/>
      <c r="N67" s="43"/>
      <c r="O67" s="40"/>
      <c r="P67" s="40"/>
      <c r="Q67" s="40"/>
      <c r="R67" s="40"/>
      <c r="S67" s="40"/>
      <c r="T67" s="40"/>
      <c r="U67" s="74"/>
      <c r="V67" s="74"/>
      <c r="W67" s="78"/>
      <c r="X67" s="78"/>
      <c r="Y67" s="74"/>
      <c r="Z67" s="74"/>
      <c r="AA67" s="74"/>
      <c r="AB67" s="74"/>
      <c r="AC67" s="606"/>
      <c r="AD67" s="606"/>
      <c r="AE67" s="1021"/>
      <c r="AF67" s="606"/>
      <c r="AG67" s="78"/>
      <c r="AH67" s="78"/>
      <c r="AI67" s="206"/>
      <c r="AJ67" s="78"/>
      <c r="AK67" s="78"/>
      <c r="AL67" s="78"/>
      <c r="AM67" s="78"/>
      <c r="AN67" s="78"/>
      <c r="AO67" s="630"/>
      <c r="AP67" s="630"/>
      <c r="AQ67" s="78"/>
      <c r="AR67" s="78"/>
      <c r="AS67" s="78"/>
      <c r="AT67" s="78"/>
      <c r="AU67" s="78"/>
      <c r="AV67" s="78"/>
      <c r="AW67" s="78"/>
      <c r="AX67" s="78"/>
      <c r="AY67" s="447"/>
      <c r="AZ67" s="207"/>
      <c r="BA67" s="207"/>
      <c r="BB67" s="241"/>
      <c r="BC67" s="49"/>
      <c r="BD67" s="73"/>
      <c r="BE67" s="36"/>
    </row>
    <row r="68" spans="1:57" x14ac:dyDescent="0.25">
      <c r="A68" s="79" t="s">
        <v>516</v>
      </c>
      <c r="B68" s="51" t="s">
        <v>517</v>
      </c>
      <c r="C68" s="52"/>
      <c r="D68" s="208"/>
      <c r="E68" s="182"/>
      <c r="F68" s="314"/>
      <c r="G68" s="182"/>
      <c r="H68" s="183"/>
      <c r="I68" s="182" t="s">
        <v>518</v>
      </c>
      <c r="J68" s="183">
        <v>0</v>
      </c>
      <c r="K68" s="184"/>
      <c r="L68" s="185"/>
      <c r="M68" s="185"/>
      <c r="N68" s="185"/>
      <c r="O68" s="264"/>
      <c r="P68" s="193"/>
      <c r="Q68" s="63"/>
      <c r="R68" s="55"/>
      <c r="S68" s="56"/>
      <c r="T68" s="57"/>
      <c r="U68" s="195"/>
      <c r="V68" s="196"/>
      <c r="W68" s="199"/>
      <c r="X68" s="199"/>
      <c r="Y68" s="63"/>
      <c r="Z68" s="55"/>
      <c r="AA68" s="55"/>
      <c r="AB68" s="55"/>
      <c r="AC68" s="604"/>
      <c r="AD68" s="604"/>
      <c r="AE68" s="604"/>
      <c r="AF68" s="604"/>
      <c r="AG68" s="80"/>
      <c r="AH68" s="80"/>
      <c r="AI68" s="18"/>
      <c r="AJ68" s="19"/>
      <c r="AK68" s="16"/>
      <c r="AL68" s="17"/>
      <c r="AM68" s="18"/>
      <c r="AN68" s="19"/>
      <c r="AO68" s="631"/>
      <c r="AP68" s="632"/>
      <c r="AQ68" s="16"/>
      <c r="AR68" s="17"/>
      <c r="AS68" s="17"/>
      <c r="AT68" s="17"/>
      <c r="AU68" s="16"/>
      <c r="AV68" s="17"/>
      <c r="AW68" s="17"/>
      <c r="AX68" s="17"/>
      <c r="AY68" s="20">
        <f>J68</f>
        <v>0</v>
      </c>
      <c r="AZ68" s="1254">
        <v>0</v>
      </c>
      <c r="BA68" s="368"/>
      <c r="BB68" s="368"/>
      <c r="BC68" s="21"/>
      <c r="BD68" s="79" t="s">
        <v>516</v>
      </c>
      <c r="BE68" s="51" t="s">
        <v>517</v>
      </c>
    </row>
    <row r="69" spans="1:57" x14ac:dyDescent="0.25">
      <c r="A69" s="344" t="s">
        <v>84</v>
      </c>
      <c r="B69" s="22"/>
      <c r="C69" s="23"/>
      <c r="D69" s="111"/>
      <c r="E69" s="269"/>
      <c r="F69" s="781"/>
      <c r="G69" s="269"/>
      <c r="H69" s="168"/>
      <c r="I69" s="111"/>
      <c r="J69" s="68"/>
      <c r="K69" s="29"/>
      <c r="L69" s="169"/>
      <c r="M69" s="169"/>
      <c r="N69" s="169"/>
      <c r="O69" s="580"/>
      <c r="P69" s="580"/>
      <c r="Q69" s="26"/>
      <c r="R69" s="26"/>
      <c r="S69" s="26"/>
      <c r="T69" s="26"/>
      <c r="U69" s="112"/>
      <c r="V69" s="112"/>
      <c r="W69" s="169"/>
      <c r="X69" s="169"/>
      <c r="Y69" s="112"/>
      <c r="Z69" s="112"/>
      <c r="AA69" s="112"/>
      <c r="AB69" s="112"/>
      <c r="AC69" s="607"/>
      <c r="AD69" s="607"/>
      <c r="AE69" s="607"/>
      <c r="AF69" s="607"/>
      <c r="AG69" s="169"/>
      <c r="AH69" s="169"/>
      <c r="AI69" s="211"/>
      <c r="AJ69" s="169"/>
      <c r="AK69" s="169"/>
      <c r="AL69" s="169"/>
      <c r="AM69" s="169"/>
      <c r="AN69" s="169"/>
      <c r="AO69" s="641"/>
      <c r="AP69" s="641"/>
      <c r="AQ69" s="169"/>
      <c r="AR69" s="169"/>
      <c r="AS69" s="169"/>
      <c r="AT69" s="169"/>
      <c r="AU69" s="169"/>
      <c r="AV69" s="169"/>
      <c r="AW69" s="80"/>
      <c r="AX69" s="80"/>
      <c r="AY69" s="427"/>
      <c r="AZ69" s="204"/>
      <c r="BA69" s="204"/>
      <c r="BB69" s="204"/>
      <c r="BC69" s="114"/>
      <c r="BD69" s="366" t="s">
        <v>84</v>
      </c>
      <c r="BE69" s="22"/>
    </row>
    <row r="70" spans="1:57" x14ac:dyDescent="0.25">
      <c r="A70" s="215"/>
      <c r="B70" s="116"/>
      <c r="C70" s="117"/>
      <c r="D70" s="218"/>
      <c r="E70" s="124"/>
      <c r="F70" s="786"/>
      <c r="G70" s="220"/>
      <c r="H70" s="266"/>
      <c r="I70" s="124"/>
      <c r="J70" s="218"/>
      <c r="K70" s="271"/>
      <c r="L70" s="143"/>
      <c r="M70" s="143"/>
      <c r="N70" s="143"/>
      <c r="O70" s="219"/>
      <c r="P70" s="140"/>
      <c r="Q70" s="140"/>
      <c r="R70" s="140"/>
      <c r="S70" s="122"/>
      <c r="T70" s="140"/>
      <c r="U70" s="122"/>
      <c r="V70" s="219"/>
      <c r="W70" s="143"/>
      <c r="X70" s="143"/>
      <c r="Y70" s="219"/>
      <c r="Z70" s="219"/>
      <c r="AA70" s="219"/>
      <c r="AB70" s="219"/>
      <c r="AC70" s="608"/>
      <c r="AD70" s="608"/>
      <c r="AE70" s="608"/>
      <c r="AF70" s="608"/>
      <c r="AG70" s="143"/>
      <c r="AH70" s="143"/>
      <c r="AI70" s="221"/>
      <c r="AJ70" s="143"/>
      <c r="AK70" s="143"/>
      <c r="AL70" s="143"/>
      <c r="AM70" s="270"/>
      <c r="AN70" s="271"/>
      <c r="AO70" s="640"/>
      <c r="AP70" s="640"/>
      <c r="AQ70" s="143"/>
      <c r="AR70" s="143"/>
      <c r="AS70" s="143"/>
      <c r="AT70" s="143"/>
      <c r="AU70" s="143"/>
      <c r="AV70" s="143"/>
      <c r="AW70" s="156"/>
      <c r="AX70" s="156"/>
      <c r="AY70" s="427"/>
      <c r="AZ70" s="222"/>
      <c r="BA70" s="222"/>
      <c r="BB70" s="222"/>
      <c r="BC70" s="136"/>
      <c r="BD70" s="215"/>
      <c r="BE70" s="116"/>
    </row>
    <row r="71" spans="1:57" ht="15.75" thickBot="1" x14ac:dyDescent="0.3">
      <c r="A71" s="272"/>
      <c r="B71" s="36"/>
      <c r="C71" s="37"/>
      <c r="D71" s="75"/>
      <c r="E71" s="273"/>
      <c r="F71" s="783"/>
      <c r="G71" s="75"/>
      <c r="H71" s="176"/>
      <c r="I71" s="75"/>
      <c r="J71" s="88"/>
      <c r="K71" s="92"/>
      <c r="L71" s="78"/>
      <c r="M71" s="78"/>
      <c r="N71" s="78"/>
      <c r="O71" s="74"/>
      <c r="P71" s="40"/>
      <c r="Q71" s="40"/>
      <c r="R71" s="40"/>
      <c r="S71" s="40"/>
      <c r="T71" s="40"/>
      <c r="U71" s="74"/>
      <c r="V71" s="74"/>
      <c r="W71" s="78"/>
      <c r="X71" s="78"/>
      <c r="Y71" s="74"/>
      <c r="Z71" s="74"/>
      <c r="AA71" s="74"/>
      <c r="AB71" s="74"/>
      <c r="AC71" s="606"/>
      <c r="AD71" s="606"/>
      <c r="AE71" s="606"/>
      <c r="AF71" s="606"/>
      <c r="AG71" s="78"/>
      <c r="AH71" s="78"/>
      <c r="AI71" s="206"/>
      <c r="AJ71" s="78"/>
      <c r="AK71" s="78"/>
      <c r="AL71" s="78"/>
      <c r="AM71" s="78"/>
      <c r="AN71" s="78"/>
      <c r="AO71" s="634"/>
      <c r="AP71" s="630"/>
      <c r="AQ71" s="42"/>
      <c r="AR71" s="78"/>
      <c r="AS71" s="78"/>
      <c r="AT71" s="78"/>
      <c r="AU71" s="42"/>
      <c r="AV71" s="78"/>
      <c r="AW71" s="78"/>
      <c r="AX71" s="78"/>
      <c r="AY71" s="447"/>
      <c r="AZ71" s="207"/>
      <c r="BA71" s="207"/>
      <c r="BB71" s="207"/>
      <c r="BC71" s="49"/>
      <c r="BD71" s="272"/>
      <c r="BE71" s="36"/>
    </row>
    <row r="72" spans="1:57" x14ac:dyDescent="0.25">
      <c r="A72" s="79" t="s">
        <v>568</v>
      </c>
      <c r="B72" s="51" t="s">
        <v>570</v>
      </c>
      <c r="C72" s="381"/>
      <c r="D72" s="382"/>
      <c r="E72" s="414"/>
      <c r="F72" s="314"/>
      <c r="G72" s="182"/>
      <c r="H72" s="183"/>
      <c r="I72" s="182"/>
      <c r="J72" s="183"/>
      <c r="K72" s="184" t="s">
        <v>571</v>
      </c>
      <c r="L72" s="185">
        <v>6.28</v>
      </c>
      <c r="M72" s="184" t="s">
        <v>548</v>
      </c>
      <c r="N72" s="185">
        <v>6.83</v>
      </c>
      <c r="O72" s="63" t="s">
        <v>663</v>
      </c>
      <c r="P72" s="55">
        <v>8.81</v>
      </c>
      <c r="Q72" s="264"/>
      <c r="R72" s="193"/>
      <c r="S72" s="264"/>
      <c r="T72" s="193"/>
      <c r="U72" s="264"/>
      <c r="V72" s="193"/>
      <c r="W72" s="19"/>
      <c r="X72" s="19"/>
      <c r="Y72" s="56"/>
      <c r="Z72" s="57"/>
      <c r="AA72" s="57"/>
      <c r="AB72" s="57"/>
      <c r="AC72" s="591"/>
      <c r="AD72" s="591"/>
      <c r="AE72" s="591"/>
      <c r="AF72" s="591"/>
      <c r="AG72" s="184" t="s">
        <v>898</v>
      </c>
      <c r="AH72" s="1083">
        <v>6.7</v>
      </c>
      <c r="AI72" s="184" t="s">
        <v>421</v>
      </c>
      <c r="AJ72" s="185">
        <v>8.85</v>
      </c>
      <c r="AK72" s="80"/>
      <c r="AL72" s="80"/>
      <c r="AM72" s="18"/>
      <c r="AN72" s="19"/>
      <c r="AO72" s="645"/>
      <c r="AP72" s="645"/>
      <c r="AQ72" s="16"/>
      <c r="AR72" s="17"/>
      <c r="AS72" s="17"/>
      <c r="AT72" s="17"/>
      <c r="AU72" s="16"/>
      <c r="AV72" s="17"/>
      <c r="AW72" s="17"/>
      <c r="AX72" s="17"/>
      <c r="AY72" s="427">
        <f>L72+N72+P72</f>
        <v>21.92</v>
      </c>
      <c r="AZ72" s="1254">
        <f>L72+N72+P72+AH72+AJ72+AJ73</f>
        <v>44.03</v>
      </c>
      <c r="BA72" s="368"/>
      <c r="BB72" s="202"/>
      <c r="BC72" s="21"/>
      <c r="BD72" s="79" t="s">
        <v>568</v>
      </c>
      <c r="BE72" s="51" t="s">
        <v>570</v>
      </c>
    </row>
    <row r="73" spans="1:57" x14ac:dyDescent="0.25">
      <c r="A73" s="349" t="s">
        <v>569</v>
      </c>
      <c r="B73" s="22"/>
      <c r="C73" s="383"/>
      <c r="D73" s="384"/>
      <c r="E73" s="220"/>
      <c r="F73" s="792"/>
      <c r="G73" s="220"/>
      <c r="H73" s="266"/>
      <c r="I73" s="220"/>
      <c r="J73" s="220"/>
      <c r="K73" s="143"/>
      <c r="L73" s="31"/>
      <c r="M73" s="65"/>
      <c r="N73" s="65"/>
      <c r="O73" s="264"/>
      <c r="P73" s="193"/>
      <c r="Q73" s="140"/>
      <c r="R73" s="140"/>
      <c r="S73" s="140"/>
      <c r="T73" s="140"/>
      <c r="U73" s="140"/>
      <c r="V73" s="140"/>
      <c r="W73" s="141"/>
      <c r="X73" s="141"/>
      <c r="Y73" s="140"/>
      <c r="Z73" s="140"/>
      <c r="AA73" s="140"/>
      <c r="AB73" s="140"/>
      <c r="AC73" s="588"/>
      <c r="AD73" s="588"/>
      <c r="AE73" s="588"/>
      <c r="AF73" s="588"/>
      <c r="AG73" s="141"/>
      <c r="AH73" s="141"/>
      <c r="AI73" s="127" t="s">
        <v>856</v>
      </c>
      <c r="AJ73" s="128">
        <v>6.56</v>
      </c>
      <c r="AK73" s="141"/>
      <c r="AL73" s="141"/>
      <c r="AM73" s="141"/>
      <c r="AN73" s="141"/>
      <c r="AO73" s="633"/>
      <c r="AP73" s="633"/>
      <c r="AQ73" s="141"/>
      <c r="AR73" s="141"/>
      <c r="AS73" s="141"/>
      <c r="AT73" s="141"/>
      <c r="AU73" s="141"/>
      <c r="AV73" s="141"/>
      <c r="AW73" s="141"/>
      <c r="AX73" s="31"/>
      <c r="AY73" s="427"/>
      <c r="AZ73" s="274"/>
      <c r="BA73" s="274"/>
      <c r="BB73" s="243"/>
      <c r="BC73" s="114"/>
      <c r="BD73" s="379" t="s">
        <v>569</v>
      </c>
      <c r="BE73" s="22"/>
    </row>
    <row r="74" spans="1:57" x14ac:dyDescent="0.25">
      <c r="A74" s="215"/>
      <c r="B74" s="116"/>
      <c r="C74" s="383"/>
      <c r="D74" s="384"/>
      <c r="E74" s="220"/>
      <c r="F74" s="220"/>
      <c r="G74" s="220"/>
      <c r="H74" s="266"/>
      <c r="I74" s="220"/>
      <c r="J74" s="220"/>
      <c r="K74" s="143"/>
      <c r="L74" s="141"/>
      <c r="M74" s="141"/>
      <c r="N74" s="141"/>
      <c r="O74" s="140"/>
      <c r="P74" s="140"/>
      <c r="Q74" s="140"/>
      <c r="R74" s="140"/>
      <c r="S74" s="140"/>
      <c r="T74" s="140"/>
      <c r="U74" s="140"/>
      <c r="V74" s="140"/>
      <c r="W74" s="141"/>
      <c r="X74" s="141"/>
      <c r="Y74" s="140"/>
      <c r="Z74" s="140"/>
      <c r="AA74" s="140"/>
      <c r="AB74" s="140"/>
      <c r="AC74" s="588"/>
      <c r="AD74" s="588"/>
      <c r="AE74" s="588"/>
      <c r="AF74" s="588"/>
      <c r="AG74" s="141"/>
      <c r="AH74" s="141"/>
      <c r="AI74" s="270"/>
      <c r="AJ74" s="271"/>
      <c r="AK74" s="141"/>
      <c r="AL74" s="141"/>
      <c r="AM74" s="141"/>
      <c r="AN74" s="141"/>
      <c r="AO74" s="633"/>
      <c r="AP74" s="633"/>
      <c r="AQ74" s="141"/>
      <c r="AR74" s="141"/>
      <c r="AS74" s="141"/>
      <c r="AT74" s="141"/>
      <c r="AU74" s="141"/>
      <c r="AV74" s="141"/>
      <c r="AW74" s="31"/>
      <c r="AX74" s="106"/>
      <c r="AY74" s="427"/>
      <c r="AZ74" s="222"/>
      <c r="BA74" s="222"/>
      <c r="BB74" s="250"/>
      <c r="BC74" s="136"/>
      <c r="BD74" s="215"/>
      <c r="BE74" s="116"/>
    </row>
    <row r="75" spans="1:57" ht="15.75" thickBot="1" x14ac:dyDescent="0.3">
      <c r="A75" s="272"/>
      <c r="B75" s="36"/>
      <c r="C75" s="385"/>
      <c r="D75" s="386"/>
      <c r="E75" s="75"/>
      <c r="F75" s="75"/>
      <c r="G75" s="75"/>
      <c r="H75" s="176"/>
      <c r="I75" s="75"/>
      <c r="J75" s="41"/>
      <c r="K75" s="43"/>
      <c r="L75" s="42"/>
      <c r="M75" s="42"/>
      <c r="N75" s="42"/>
      <c r="O75" s="86"/>
      <c r="P75" s="76"/>
      <c r="Q75" s="76"/>
      <c r="R75" s="76"/>
      <c r="S75" s="76"/>
      <c r="T75" s="76"/>
      <c r="U75" s="76"/>
      <c r="V75" s="76"/>
      <c r="W75" s="77"/>
      <c r="X75" s="77"/>
      <c r="Y75" s="76"/>
      <c r="Z75" s="76"/>
      <c r="AA75" s="76"/>
      <c r="AB75" s="76"/>
      <c r="AC75" s="613"/>
      <c r="AD75" s="613"/>
      <c r="AE75" s="613"/>
      <c r="AF75" s="613"/>
      <c r="AG75" s="77"/>
      <c r="AH75" s="77"/>
      <c r="AI75" s="275"/>
      <c r="AJ75" s="43"/>
      <c r="AK75" s="43"/>
      <c r="AL75" s="43"/>
      <c r="AM75" s="43"/>
      <c r="AN75" s="43"/>
      <c r="AO75" s="644"/>
      <c r="AP75" s="644"/>
      <c r="AQ75" s="43"/>
      <c r="AR75" s="43"/>
      <c r="AS75" s="43"/>
      <c r="AT75" s="43"/>
      <c r="AU75" s="43"/>
      <c r="AV75" s="43"/>
      <c r="AW75" s="43"/>
      <c r="AX75" s="43"/>
      <c r="AY75" s="447"/>
      <c r="AZ75" s="207"/>
      <c r="BA75" s="207"/>
      <c r="BB75" s="241"/>
      <c r="BC75" s="49"/>
      <c r="BD75" s="272"/>
      <c r="BE75" s="36"/>
    </row>
    <row r="76" spans="1:57" x14ac:dyDescent="0.25">
      <c r="A76" s="4" t="s">
        <v>572</v>
      </c>
      <c r="B76" s="22" t="s">
        <v>573</v>
      </c>
      <c r="C76" s="381"/>
      <c r="D76" s="387"/>
      <c r="E76" s="415"/>
      <c r="F76" s="416"/>
      <c r="G76" s="278"/>
      <c r="H76" s="291"/>
      <c r="I76" s="276"/>
      <c r="J76" s="277"/>
      <c r="K76" s="878" t="s">
        <v>574</v>
      </c>
      <c r="L76" s="879">
        <v>0</v>
      </c>
      <c r="M76" s="902"/>
      <c r="N76" s="902"/>
      <c r="O76" s="581"/>
      <c r="P76" s="582"/>
      <c r="Q76" s="56"/>
      <c r="R76" s="57"/>
      <c r="S76" s="279"/>
      <c r="T76" s="10"/>
      <c r="U76" s="356"/>
      <c r="V76" s="585"/>
      <c r="W76" s="1001"/>
      <c r="X76" s="1001"/>
      <c r="Y76" s="9"/>
      <c r="Z76" s="10"/>
      <c r="AA76" s="10"/>
      <c r="AB76" s="10"/>
      <c r="AC76" s="615" t="s">
        <v>860</v>
      </c>
      <c r="AD76" s="616">
        <v>7.37</v>
      </c>
      <c r="AE76" s="586"/>
      <c r="AF76" s="586"/>
      <c r="AG76" s="294" t="s">
        <v>901</v>
      </c>
      <c r="AH76" s="295">
        <v>6.41</v>
      </c>
      <c r="AI76" s="12"/>
      <c r="AJ76" s="13"/>
      <c r="AK76" s="16"/>
      <c r="AL76" s="17"/>
      <c r="AM76" s="184"/>
      <c r="AN76" s="185"/>
      <c r="AO76" s="645"/>
      <c r="AP76" s="645"/>
      <c r="AQ76" s="16"/>
      <c r="AR76" s="17"/>
      <c r="AS76" s="17"/>
      <c r="AT76" s="17"/>
      <c r="AU76" s="16"/>
      <c r="AV76" s="17"/>
      <c r="AW76" s="17"/>
      <c r="AX76" s="17"/>
      <c r="AY76" s="427">
        <f>L76</f>
        <v>0</v>
      </c>
      <c r="AZ76" s="1254">
        <v>0</v>
      </c>
      <c r="BA76" s="368"/>
      <c r="BB76" s="202"/>
      <c r="BC76" s="455"/>
      <c r="BD76" s="4" t="s">
        <v>572</v>
      </c>
      <c r="BE76" s="22" t="s">
        <v>573</v>
      </c>
    </row>
    <row r="77" spans="1:57" x14ac:dyDescent="0.25">
      <c r="A77" s="344" t="s">
        <v>451</v>
      </c>
      <c r="B77" s="22"/>
      <c r="C77" s="23"/>
      <c r="D77" s="269"/>
      <c r="E77" s="111"/>
      <c r="F77" s="111"/>
      <c r="G77" s="111"/>
      <c r="H77" s="168"/>
      <c r="I77" s="213"/>
      <c r="J77" s="214"/>
      <c r="K77" s="169"/>
      <c r="L77" s="31"/>
      <c r="M77" s="31"/>
      <c r="N77" s="31"/>
      <c r="O77" s="70"/>
      <c r="P77" s="583"/>
      <c r="Q77" s="60"/>
      <c r="R77" s="60"/>
      <c r="S77" s="60"/>
      <c r="T77" s="60"/>
      <c r="U77" s="60"/>
      <c r="V77" s="26"/>
      <c r="W77" s="31"/>
      <c r="X77" s="31"/>
      <c r="Y77" s="60"/>
      <c r="Z77" s="60"/>
      <c r="AA77" s="60"/>
      <c r="AB77" s="60"/>
      <c r="AC77" s="614"/>
      <c r="AD77" s="614"/>
      <c r="AE77" s="614"/>
      <c r="AF77" s="614"/>
      <c r="AG77" s="65"/>
      <c r="AH77" s="65"/>
      <c r="AI77" s="64"/>
      <c r="AJ77" s="80"/>
      <c r="AK77" s="80"/>
      <c r="AL77" s="80"/>
      <c r="AM77" s="80"/>
      <c r="AN77" s="80"/>
      <c r="AO77" s="645"/>
      <c r="AP77" s="645"/>
      <c r="AQ77" s="80"/>
      <c r="AR77" s="80"/>
      <c r="AS77" s="80"/>
      <c r="AT77" s="80"/>
      <c r="AU77" s="80"/>
      <c r="AV77" s="80"/>
      <c r="AW77" s="80"/>
      <c r="AX77" s="80"/>
      <c r="AY77" s="427"/>
      <c r="AZ77" s="204"/>
      <c r="BA77" s="204"/>
      <c r="BB77" s="243"/>
      <c r="BC77" s="114"/>
      <c r="BD77" s="366" t="s">
        <v>451</v>
      </c>
      <c r="BE77" s="22"/>
    </row>
    <row r="78" spans="1:57" ht="15.75" thickBot="1" x14ac:dyDescent="0.3">
      <c r="A78" s="215"/>
      <c r="B78" s="36"/>
      <c r="C78" s="37"/>
      <c r="D78" s="273"/>
      <c r="E78" s="75"/>
      <c r="F78" s="75"/>
      <c r="G78" s="75"/>
      <c r="H78" s="176"/>
      <c r="I78" s="75"/>
      <c r="J78" s="75"/>
      <c r="K78" s="78"/>
      <c r="L78" s="43"/>
      <c r="M78" s="43"/>
      <c r="N78" s="43"/>
      <c r="O78" s="40"/>
      <c r="P78" s="40"/>
      <c r="Q78" s="40"/>
      <c r="R78" s="40"/>
      <c r="S78" s="40"/>
      <c r="T78" s="40"/>
      <c r="U78" s="40"/>
      <c r="V78" s="40"/>
      <c r="W78" s="43"/>
      <c r="X78" s="43"/>
      <c r="Y78" s="40"/>
      <c r="Z78" s="40"/>
      <c r="AA78" s="40"/>
      <c r="AB78" s="40"/>
      <c r="AC78" s="589"/>
      <c r="AD78" s="589"/>
      <c r="AE78" s="589"/>
      <c r="AF78" s="589"/>
      <c r="AG78" s="42"/>
      <c r="AH78" s="92"/>
      <c r="AI78" s="42"/>
      <c r="AJ78" s="92"/>
      <c r="AK78" s="90"/>
      <c r="AL78" s="91"/>
      <c r="AM78" s="42"/>
      <c r="AN78" s="92"/>
      <c r="AO78" s="634"/>
      <c r="AP78" s="635"/>
      <c r="AQ78" s="42"/>
      <c r="AR78" s="92"/>
      <c r="AS78" s="92"/>
      <c r="AT78" s="92"/>
      <c r="AU78" s="42"/>
      <c r="AV78" s="92"/>
      <c r="AW78" s="92"/>
      <c r="AX78" s="92"/>
      <c r="AY78" s="447"/>
      <c r="AZ78" s="207"/>
      <c r="BA78" s="207"/>
      <c r="BB78" s="241"/>
      <c r="BC78" s="49"/>
      <c r="BD78" s="215"/>
      <c r="BE78" s="36"/>
    </row>
    <row r="79" spans="1:57" x14ac:dyDescent="0.25">
      <c r="A79" s="4" t="s">
        <v>618</v>
      </c>
      <c r="B79" s="51" t="s">
        <v>620</v>
      </c>
      <c r="C79" s="52"/>
      <c r="D79" s="208"/>
      <c r="E79" s="61"/>
      <c r="F79" s="62"/>
      <c r="G79" s="182"/>
      <c r="H79" s="183"/>
      <c r="I79" s="61"/>
      <c r="J79" s="62"/>
      <c r="K79" s="18"/>
      <c r="L79" s="19"/>
      <c r="M79" s="184" t="s">
        <v>621</v>
      </c>
      <c r="N79" s="185">
        <v>8.7899999999999991</v>
      </c>
      <c r="O79" s="63" t="s">
        <v>664</v>
      </c>
      <c r="P79" s="55">
        <v>8.73</v>
      </c>
      <c r="Q79" s="63" t="s">
        <v>669</v>
      </c>
      <c r="R79" s="55">
        <v>12.26</v>
      </c>
      <c r="S79" s="60"/>
      <c r="T79" s="60"/>
      <c r="U79" s="60"/>
      <c r="V79" s="60"/>
      <c r="W79" s="65"/>
      <c r="X79" s="65"/>
      <c r="Y79" s="264"/>
      <c r="Z79" s="551"/>
      <c r="AA79" s="55"/>
      <c r="AB79" s="55"/>
      <c r="AC79" s="604"/>
      <c r="AD79" s="604"/>
      <c r="AE79" s="604"/>
      <c r="AF79" s="604"/>
      <c r="AG79" s="184"/>
      <c r="AH79" s="185"/>
      <c r="AI79" s="16" t="s">
        <v>950</v>
      </c>
      <c r="AJ79" s="17">
        <v>0</v>
      </c>
      <c r="AK79" s="80"/>
      <c r="AL79" s="80"/>
      <c r="AM79" s="198"/>
      <c r="AN79" s="199"/>
      <c r="AO79" s="631"/>
      <c r="AP79" s="632"/>
      <c r="AQ79" s="16"/>
      <c r="AR79" s="17"/>
      <c r="AS79" s="17"/>
      <c r="AT79" s="17"/>
      <c r="AU79" s="16"/>
      <c r="AV79" s="17"/>
      <c r="AW79" s="17"/>
      <c r="AX79" s="17"/>
      <c r="AY79" s="427">
        <f>N79+P79+R79</f>
        <v>29.78</v>
      </c>
      <c r="AZ79" s="201">
        <f>N79+P79+R79</f>
        <v>29.78</v>
      </c>
      <c r="BA79" s="553"/>
      <c r="BB79" s="283"/>
      <c r="BC79" s="506"/>
      <c r="BD79" s="4" t="s">
        <v>618</v>
      </c>
      <c r="BE79" s="51" t="s">
        <v>620</v>
      </c>
    </row>
    <row r="80" spans="1:57" x14ac:dyDescent="0.25">
      <c r="A80" s="344" t="s">
        <v>619</v>
      </c>
      <c r="B80" s="2"/>
      <c r="C80" s="94"/>
      <c r="D80" s="101"/>
      <c r="E80" s="284"/>
      <c r="F80" s="284"/>
      <c r="G80" s="284"/>
      <c r="H80" s="155"/>
      <c r="I80" s="251"/>
      <c r="J80" s="251"/>
      <c r="K80" s="156"/>
      <c r="L80" s="346"/>
      <c r="M80" s="346"/>
      <c r="N80" s="346"/>
      <c r="O80" s="153"/>
      <c r="P80" s="102"/>
      <c r="Q80" s="102"/>
      <c r="R80" s="102"/>
      <c r="S80" s="102"/>
      <c r="T80" s="102"/>
      <c r="U80" s="102"/>
      <c r="V80" s="102"/>
      <c r="W80" s="106"/>
      <c r="X80" s="106"/>
      <c r="Y80" s="102"/>
      <c r="Z80" s="102"/>
      <c r="AA80" s="102"/>
      <c r="AB80" s="102"/>
      <c r="AC80" s="603"/>
      <c r="AD80" s="603"/>
      <c r="AE80" s="603"/>
      <c r="AF80" s="603"/>
      <c r="AG80" s="106"/>
      <c r="AH80" s="106"/>
      <c r="AI80" s="105"/>
      <c r="AJ80" s="156"/>
      <c r="AK80" s="156"/>
      <c r="AL80" s="156"/>
      <c r="AM80" s="156"/>
      <c r="AN80" s="156"/>
      <c r="AO80" s="527"/>
      <c r="AP80" s="527"/>
      <c r="AQ80" s="156"/>
      <c r="AR80" s="156"/>
      <c r="AS80" s="156"/>
      <c r="AT80" s="156"/>
      <c r="AU80" s="156"/>
      <c r="AV80" s="156"/>
      <c r="AW80" s="156"/>
      <c r="AX80" s="156"/>
      <c r="AY80" s="20"/>
      <c r="AZ80" s="285"/>
      <c r="BA80" s="286"/>
      <c r="BB80" s="287"/>
      <c r="BC80" s="166"/>
      <c r="BD80" s="366" t="s">
        <v>619</v>
      </c>
      <c r="BE80" s="2"/>
    </row>
    <row r="81" spans="1:57" ht="15.75" thickBot="1" x14ac:dyDescent="0.3">
      <c r="A81" s="73"/>
      <c r="B81" s="36"/>
      <c r="C81" s="36"/>
      <c r="D81" s="75"/>
      <c r="E81" s="75"/>
      <c r="F81" s="220"/>
      <c r="G81" s="220"/>
      <c r="H81" s="266"/>
      <c r="I81" s="220"/>
      <c r="J81" s="220"/>
      <c r="K81" s="143"/>
      <c r="L81" s="141"/>
      <c r="M81" s="141"/>
      <c r="N81" s="141"/>
      <c r="O81" s="140"/>
      <c r="P81" s="140"/>
      <c r="Q81" s="140"/>
      <c r="R81" s="140"/>
      <c r="S81" s="122"/>
      <c r="T81" s="123"/>
      <c r="U81" s="122"/>
      <c r="V81" s="123"/>
      <c r="W81" s="271"/>
      <c r="X81" s="271"/>
      <c r="Y81" s="140"/>
      <c r="Z81" s="140"/>
      <c r="AA81" s="140"/>
      <c r="AB81" s="140"/>
      <c r="AC81" s="588"/>
      <c r="AD81" s="588"/>
      <c r="AE81" s="588"/>
      <c r="AF81" s="588"/>
      <c r="AG81" s="132"/>
      <c r="AH81" s="133"/>
      <c r="AI81" s="142"/>
      <c r="AJ81" s="141"/>
      <c r="AK81" s="43"/>
      <c r="AL81" s="43"/>
      <c r="AM81" s="90"/>
      <c r="AN81" s="91"/>
      <c r="AO81" s="567"/>
      <c r="AP81" s="567"/>
      <c r="AQ81" s="43"/>
      <c r="AR81" s="43"/>
      <c r="AS81" s="43"/>
      <c r="AT81" s="43"/>
      <c r="AU81" s="43"/>
      <c r="AV81" s="43"/>
      <c r="AW81" s="43"/>
      <c r="AX81" s="43"/>
      <c r="AY81" s="46"/>
      <c r="AZ81" s="207"/>
      <c r="BA81" s="288"/>
      <c r="BB81" s="289"/>
      <c r="BC81" s="224"/>
      <c r="BD81" s="73"/>
      <c r="BE81" s="36"/>
    </row>
    <row r="82" spans="1:57" x14ac:dyDescent="0.25">
      <c r="A82" s="4" t="s">
        <v>647</v>
      </c>
      <c r="B82" s="51" t="s">
        <v>649</v>
      </c>
      <c r="C82" s="52"/>
      <c r="D82" s="418"/>
      <c r="E82" s="61"/>
      <c r="F82" s="11"/>
      <c r="G82" s="290"/>
      <c r="H82" s="291"/>
      <c r="I82" s="290"/>
      <c r="J82" s="291"/>
      <c r="K82" s="294"/>
      <c r="L82" s="295"/>
      <c r="M82" s="294" t="s">
        <v>648</v>
      </c>
      <c r="N82" s="295">
        <v>6.23</v>
      </c>
      <c r="O82" s="293"/>
      <c r="P82" s="584"/>
      <c r="Q82" s="292"/>
      <c r="R82" s="8"/>
      <c r="S82" s="9"/>
      <c r="T82" s="10"/>
      <c r="U82" s="9"/>
      <c r="V82" s="10"/>
      <c r="W82" s="13"/>
      <c r="X82" s="13"/>
      <c r="Y82" s="9"/>
      <c r="Z82" s="10"/>
      <c r="AA82" s="10"/>
      <c r="AB82" s="10"/>
      <c r="AC82" s="586"/>
      <c r="AD82" s="586"/>
      <c r="AE82" s="615"/>
      <c r="AF82" s="616"/>
      <c r="AG82" s="485"/>
      <c r="AH82" s="485"/>
      <c r="AI82" s="12"/>
      <c r="AJ82" s="13"/>
      <c r="AK82" s="65"/>
      <c r="AL82" s="65"/>
      <c r="AM82" s="184"/>
      <c r="AN82" s="185"/>
      <c r="AO82" s="558"/>
      <c r="AP82" s="558"/>
      <c r="AQ82" s="16"/>
      <c r="AR82" s="17"/>
      <c r="AS82" s="17"/>
      <c r="AT82" s="17"/>
      <c r="AU82" s="16"/>
      <c r="AV82" s="17"/>
      <c r="AW82" s="17"/>
      <c r="AX82" s="17"/>
      <c r="AY82" s="20">
        <f>N82</f>
        <v>6.23</v>
      </c>
      <c r="AZ82" s="201">
        <v>6.23</v>
      </c>
      <c r="BA82" s="201"/>
      <c r="BB82" s="202"/>
      <c r="BC82" s="21"/>
      <c r="BD82" s="4" t="s">
        <v>647</v>
      </c>
      <c r="BE82" s="51" t="s">
        <v>649</v>
      </c>
    </row>
    <row r="83" spans="1:57" x14ac:dyDescent="0.25">
      <c r="A83" s="351" t="s">
        <v>401</v>
      </c>
      <c r="B83" s="51"/>
      <c r="C83" s="51"/>
      <c r="D83" s="408"/>
      <c r="E83" s="192"/>
      <c r="F83" s="192"/>
      <c r="G83" s="192"/>
      <c r="H83" s="183"/>
      <c r="I83" s="192"/>
      <c r="J83" s="192"/>
      <c r="K83" s="80"/>
      <c r="L83" s="65"/>
      <c r="M83" s="65"/>
      <c r="N83" s="65"/>
      <c r="O83" s="60"/>
      <c r="P83" s="60"/>
      <c r="Q83" s="60"/>
      <c r="R83" s="60"/>
      <c r="S83" s="60"/>
      <c r="T83" s="60"/>
      <c r="U83" s="60"/>
      <c r="V83" s="60"/>
      <c r="W83" s="65"/>
      <c r="X83" s="65"/>
      <c r="Y83" s="60"/>
      <c r="Z83" s="60"/>
      <c r="AA83" s="60"/>
      <c r="AB83" s="60"/>
      <c r="AC83" s="614"/>
      <c r="AD83" s="614"/>
      <c r="AE83" s="614"/>
      <c r="AF83" s="614"/>
      <c r="AG83" s="65"/>
      <c r="AH83" s="65"/>
      <c r="AI83" s="64"/>
      <c r="AJ83" s="65"/>
      <c r="AK83" s="65"/>
      <c r="AL83" s="65"/>
      <c r="AM83" s="65"/>
      <c r="AN83" s="65"/>
      <c r="AO83" s="558"/>
      <c r="AP83" s="558"/>
      <c r="AQ83" s="65"/>
      <c r="AR83" s="65"/>
      <c r="AS83" s="65"/>
      <c r="AT83" s="65"/>
      <c r="AU83" s="65"/>
      <c r="AV83" s="65"/>
      <c r="AW83" s="65"/>
      <c r="AX83" s="65"/>
      <c r="AY83" s="20"/>
      <c r="AZ83" s="204"/>
      <c r="BA83" s="204"/>
      <c r="BB83" s="243"/>
      <c r="BC83" s="114"/>
      <c r="BD83" s="456" t="s">
        <v>401</v>
      </c>
      <c r="BE83" s="51"/>
    </row>
    <row r="84" spans="1:57" ht="15.75" thickBot="1" x14ac:dyDescent="0.3">
      <c r="A84" s="73"/>
      <c r="B84" s="36"/>
      <c r="C84" s="36"/>
      <c r="D84" s="392"/>
      <c r="E84" s="88"/>
      <c r="F84" s="88"/>
      <c r="G84" s="88"/>
      <c r="H84" s="176"/>
      <c r="I84" s="75"/>
      <c r="J84" s="75"/>
      <c r="K84" s="78"/>
      <c r="L84" s="484"/>
      <c r="M84" s="484"/>
      <c r="N84" s="484"/>
      <c r="O84" s="263"/>
      <c r="P84" s="40"/>
      <c r="Q84" s="40"/>
      <c r="R84" s="40"/>
      <c r="S84" s="40"/>
      <c r="T84" s="40"/>
      <c r="U84" s="40"/>
      <c r="V84" s="40"/>
      <c r="W84" s="43"/>
      <c r="X84" s="43"/>
      <c r="Y84" s="40"/>
      <c r="Z84" s="40"/>
      <c r="AA84" s="40"/>
      <c r="AB84" s="40"/>
      <c r="AC84" s="589"/>
      <c r="AD84" s="589"/>
      <c r="AE84" s="589"/>
      <c r="AF84" s="589"/>
      <c r="AG84" s="43"/>
      <c r="AH84" s="43"/>
      <c r="AI84" s="45"/>
      <c r="AJ84" s="43"/>
      <c r="AK84" s="43"/>
      <c r="AL84" s="43"/>
      <c r="AM84" s="43"/>
      <c r="AN84" s="43"/>
      <c r="AO84" s="567"/>
      <c r="AP84" s="567"/>
      <c r="AQ84" s="43"/>
      <c r="AR84" s="43"/>
      <c r="AS84" s="43"/>
      <c r="AT84" s="43"/>
      <c r="AU84" s="43"/>
      <c r="AV84" s="43"/>
      <c r="AW84" s="43"/>
      <c r="AX84" s="43"/>
      <c r="AY84" s="46"/>
      <c r="AZ84" s="207"/>
      <c r="BA84" s="207"/>
      <c r="BB84" s="241"/>
      <c r="BC84" s="49"/>
      <c r="BD84" s="73"/>
      <c r="BE84" s="36"/>
    </row>
    <row r="85" spans="1:57" x14ac:dyDescent="0.25">
      <c r="A85" s="4" t="s">
        <v>650</v>
      </c>
      <c r="B85" s="51" t="s">
        <v>652</v>
      </c>
      <c r="C85" s="52"/>
      <c r="D85" s="394"/>
      <c r="E85" s="61"/>
      <c r="F85" s="424"/>
      <c r="G85" s="182"/>
      <c r="H85" s="183"/>
      <c r="I85" s="182"/>
      <c r="J85" s="183"/>
      <c r="K85" s="16"/>
      <c r="L85" s="17"/>
      <c r="M85" s="184" t="s">
        <v>653</v>
      </c>
      <c r="N85" s="185">
        <v>6.42</v>
      </c>
      <c r="O85" s="242"/>
      <c r="P85" s="193"/>
      <c r="Q85" s="296"/>
      <c r="R85" s="57"/>
      <c r="S85" s="296"/>
      <c r="T85" s="57"/>
      <c r="U85" s="56"/>
      <c r="V85" s="57"/>
      <c r="W85" s="17"/>
      <c r="X85" s="17"/>
      <c r="Y85" s="63"/>
      <c r="Z85" s="55"/>
      <c r="AA85" s="55"/>
      <c r="AB85" s="55"/>
      <c r="AC85" s="617" t="s">
        <v>861</v>
      </c>
      <c r="AD85" s="604">
        <v>7.35</v>
      </c>
      <c r="AE85" s="617"/>
      <c r="AF85" s="604"/>
      <c r="AG85" s="184" t="s">
        <v>899</v>
      </c>
      <c r="AH85" s="185">
        <v>6.51</v>
      </c>
      <c r="AI85" s="16"/>
      <c r="AJ85" s="17"/>
      <c r="AK85" s="16"/>
      <c r="AL85" s="17"/>
      <c r="AM85" s="184"/>
      <c r="AN85" s="185"/>
      <c r="AO85" s="558"/>
      <c r="AP85" s="558"/>
      <c r="AQ85" s="16"/>
      <c r="AR85" s="17"/>
      <c r="AS85" s="17"/>
      <c r="AT85" s="17"/>
      <c r="AU85" s="16"/>
      <c r="AV85" s="17"/>
      <c r="AW85" s="17"/>
      <c r="AX85" s="17"/>
      <c r="AY85" s="20">
        <f>N85</f>
        <v>6.42</v>
      </c>
      <c r="AZ85" s="201">
        <v>6.42</v>
      </c>
      <c r="BA85" s="282"/>
      <c r="BB85" s="283"/>
      <c r="BC85" s="426"/>
      <c r="BD85" s="4" t="s">
        <v>650</v>
      </c>
      <c r="BE85" s="51" t="s">
        <v>652</v>
      </c>
    </row>
    <row r="86" spans="1:57" x14ac:dyDescent="0.25">
      <c r="A86" s="344" t="s">
        <v>651</v>
      </c>
      <c r="B86" s="22"/>
      <c r="C86" s="109"/>
      <c r="D86" s="409"/>
      <c r="E86" s="111"/>
      <c r="F86" s="111"/>
      <c r="G86" s="111"/>
      <c r="H86" s="168"/>
      <c r="I86" s="111"/>
      <c r="J86" s="111"/>
      <c r="K86" s="169"/>
      <c r="L86" s="71"/>
      <c r="M86" s="482"/>
      <c r="N86" s="482"/>
      <c r="O86" s="242"/>
      <c r="P86" s="193"/>
      <c r="Q86" s="70"/>
      <c r="R86" s="70"/>
      <c r="S86" s="70"/>
      <c r="T86" s="70"/>
      <c r="U86" s="26"/>
      <c r="V86" s="26"/>
      <c r="W86" s="31"/>
      <c r="X86" s="31"/>
      <c r="Y86" s="26"/>
      <c r="Z86" s="26"/>
      <c r="AA86" s="26"/>
      <c r="AB86" s="26"/>
      <c r="AC86" s="587"/>
      <c r="AD86" s="587"/>
      <c r="AE86" s="587"/>
      <c r="AF86" s="587"/>
      <c r="AG86" s="31"/>
      <c r="AH86" s="31"/>
      <c r="AI86" s="30"/>
      <c r="AJ86" s="31"/>
      <c r="AK86" s="31"/>
      <c r="AL86" s="31"/>
      <c r="AM86" s="31"/>
      <c r="AN86" s="31"/>
      <c r="AO86" s="559"/>
      <c r="AP86" s="559"/>
      <c r="AQ86" s="31"/>
      <c r="AR86" s="31"/>
      <c r="AS86" s="31"/>
      <c r="AT86" s="31"/>
      <c r="AU86" s="31"/>
      <c r="AV86" s="31"/>
      <c r="AW86" s="65"/>
      <c r="AX86" s="65"/>
      <c r="AY86" s="20"/>
      <c r="AZ86" s="204"/>
      <c r="BA86" s="297"/>
      <c r="BB86" s="298"/>
      <c r="BC86" s="212"/>
      <c r="BD86" s="366" t="s">
        <v>651</v>
      </c>
      <c r="BE86" s="22"/>
    </row>
    <row r="87" spans="1:57" ht="15.75" thickBot="1" x14ac:dyDescent="0.3">
      <c r="A87" s="73"/>
      <c r="B87" s="36"/>
      <c r="C87" s="173"/>
      <c r="D87" s="392"/>
      <c r="E87" s="75"/>
      <c r="F87" s="75"/>
      <c r="G87" s="75"/>
      <c r="H87" s="176"/>
      <c r="I87" s="75"/>
      <c r="J87" s="75"/>
      <c r="K87" s="78"/>
      <c r="L87" s="77"/>
      <c r="M87" s="77"/>
      <c r="N87" s="77"/>
      <c r="O87" s="76"/>
      <c r="P87" s="76"/>
      <c r="Q87" s="76"/>
      <c r="R87" s="76"/>
      <c r="S87" s="76"/>
      <c r="T87" s="85"/>
      <c r="U87" s="40"/>
      <c r="V87" s="40"/>
      <c r="W87" s="43"/>
      <c r="X87" s="43"/>
      <c r="Y87" s="40"/>
      <c r="Z87" s="40"/>
      <c r="AA87" s="40"/>
      <c r="AB87" s="40"/>
      <c r="AC87" s="589"/>
      <c r="AD87" s="589"/>
      <c r="AE87" s="589"/>
      <c r="AF87" s="589"/>
      <c r="AG87" s="43"/>
      <c r="AH87" s="43"/>
      <c r="AI87" s="45"/>
      <c r="AJ87" s="43"/>
      <c r="AK87" s="42"/>
      <c r="AL87" s="92"/>
      <c r="AM87" s="43"/>
      <c r="AN87" s="43"/>
      <c r="AO87" s="567"/>
      <c r="AP87" s="567"/>
      <c r="AQ87" s="43"/>
      <c r="AR87" s="43"/>
      <c r="AS87" s="43"/>
      <c r="AT87" s="43"/>
      <c r="AU87" s="43"/>
      <c r="AV87" s="43"/>
      <c r="AW87" s="43"/>
      <c r="AX87" s="43"/>
      <c r="AY87" s="46"/>
      <c r="AZ87" s="207"/>
      <c r="BA87" s="288"/>
      <c r="BB87" s="289"/>
      <c r="BC87" s="224"/>
      <c r="BD87" s="73"/>
      <c r="BE87" s="36"/>
    </row>
    <row r="88" spans="1:57" x14ac:dyDescent="0.25">
      <c r="A88" s="180" t="s">
        <v>654</v>
      </c>
      <c r="B88" s="51" t="s">
        <v>655</v>
      </c>
      <c r="C88" s="181"/>
      <c r="D88" s="394"/>
      <c r="E88" s="61"/>
      <c r="F88" s="62"/>
      <c r="G88" s="182"/>
      <c r="H88" s="183"/>
      <c r="I88" s="61"/>
      <c r="J88" s="62"/>
      <c r="K88" s="16"/>
      <c r="L88" s="17"/>
      <c r="M88" s="184" t="s">
        <v>529</v>
      </c>
      <c r="N88" s="185">
        <v>6.48</v>
      </c>
      <c r="O88" s="242"/>
      <c r="P88" s="242"/>
      <c r="Q88" s="242"/>
      <c r="R88" s="242"/>
      <c r="S88" s="296"/>
      <c r="T88" s="300"/>
      <c r="U88" s="60"/>
      <c r="V88" s="60"/>
      <c r="W88" s="65"/>
      <c r="X88" s="65"/>
      <c r="Y88" s="60"/>
      <c r="Z88" s="60"/>
      <c r="AA88" s="60"/>
      <c r="AB88" s="60"/>
      <c r="AC88" s="614"/>
      <c r="AD88" s="614"/>
      <c r="AE88" s="614"/>
      <c r="AF88" s="614"/>
      <c r="AG88" s="65"/>
      <c r="AH88" s="65"/>
      <c r="AI88" s="64"/>
      <c r="AJ88" s="65"/>
      <c r="AK88" s="16"/>
      <c r="AL88" s="17"/>
      <c r="AM88" s="65"/>
      <c r="AN88" s="65"/>
      <c r="AO88" s="558"/>
      <c r="AP88" s="558"/>
      <c r="AQ88" s="65"/>
      <c r="AR88" s="65"/>
      <c r="AS88" s="65"/>
      <c r="AT88" s="65"/>
      <c r="AU88" s="65"/>
      <c r="AV88" s="65"/>
      <c r="AW88" s="65"/>
      <c r="AX88" s="65"/>
      <c r="AY88" s="20">
        <f>N88</f>
        <v>6.48</v>
      </c>
      <c r="AZ88" s="201">
        <v>6.48</v>
      </c>
      <c r="BA88" s="201"/>
      <c r="BB88" s="202"/>
      <c r="BC88" s="81"/>
      <c r="BD88" s="180" t="s">
        <v>654</v>
      </c>
      <c r="BE88" s="51" t="s">
        <v>655</v>
      </c>
    </row>
    <row r="89" spans="1:57" x14ac:dyDescent="0.25">
      <c r="A89" s="344" t="s">
        <v>656</v>
      </c>
      <c r="B89" s="22"/>
      <c r="C89" s="249"/>
      <c r="D89" s="409"/>
      <c r="E89" s="111"/>
      <c r="F89" s="111"/>
      <c r="G89" s="111"/>
      <c r="H89" s="168"/>
      <c r="I89" s="111"/>
      <c r="J89" s="111"/>
      <c r="K89" s="169"/>
      <c r="L89" s="71"/>
      <c r="M89" s="71"/>
      <c r="N89" s="71"/>
      <c r="O89" s="70"/>
      <c r="P89" s="70"/>
      <c r="Q89" s="70"/>
      <c r="R89" s="70"/>
      <c r="S89" s="70"/>
      <c r="T89" s="70"/>
      <c r="U89" s="26"/>
      <c r="V89" s="26"/>
      <c r="W89" s="31"/>
      <c r="X89" s="31"/>
      <c r="Y89" s="26"/>
      <c r="Z89" s="26"/>
      <c r="AA89" s="26"/>
      <c r="AB89" s="26"/>
      <c r="AC89" s="587"/>
      <c r="AD89" s="587"/>
      <c r="AE89" s="587"/>
      <c r="AF89" s="587"/>
      <c r="AG89" s="31"/>
      <c r="AH89" s="31"/>
      <c r="AI89" s="30"/>
      <c r="AJ89" s="31"/>
      <c r="AK89" s="31"/>
      <c r="AL89" s="31"/>
      <c r="AM89" s="31"/>
      <c r="AN89" s="31"/>
      <c r="AO89" s="559"/>
      <c r="AP89" s="559"/>
      <c r="AQ89" s="31"/>
      <c r="AR89" s="31"/>
      <c r="AS89" s="31"/>
      <c r="AT89" s="31"/>
      <c r="AU89" s="31"/>
      <c r="AV89" s="31"/>
      <c r="AW89" s="65"/>
      <c r="AX89" s="65"/>
      <c r="AY89" s="20"/>
      <c r="AZ89" s="204"/>
      <c r="BA89" s="301"/>
      <c r="BB89" s="243"/>
      <c r="BC89" s="114"/>
      <c r="BD89" s="366" t="s">
        <v>656</v>
      </c>
      <c r="BE89" s="22"/>
    </row>
    <row r="90" spans="1:57" ht="15.75" thickBot="1" x14ac:dyDescent="0.3">
      <c r="A90" s="73"/>
      <c r="B90" s="36"/>
      <c r="C90" s="245"/>
      <c r="D90" s="392"/>
      <c r="E90" s="75"/>
      <c r="F90" s="75"/>
      <c r="G90" s="75"/>
      <c r="H90" s="176"/>
      <c r="I90" s="75"/>
      <c r="J90" s="75"/>
      <c r="K90" s="78"/>
      <c r="L90" s="77"/>
      <c r="M90" s="77"/>
      <c r="N90" s="77"/>
      <c r="O90" s="76"/>
      <c r="P90" s="76"/>
      <c r="Q90" s="76"/>
      <c r="R90" s="76"/>
      <c r="S90" s="76"/>
      <c r="T90" s="76"/>
      <c r="U90" s="40"/>
      <c r="V90" s="40"/>
      <c r="W90" s="43"/>
      <c r="X90" s="43"/>
      <c r="Y90" s="40"/>
      <c r="Z90" s="40"/>
      <c r="AA90" s="40"/>
      <c r="AB90" s="40"/>
      <c r="AC90" s="589"/>
      <c r="AD90" s="589"/>
      <c r="AE90" s="589"/>
      <c r="AF90" s="589"/>
      <c r="AG90" s="43"/>
      <c r="AH90" s="43"/>
      <c r="AI90" s="45"/>
      <c r="AJ90" s="43"/>
      <c r="AK90" s="43"/>
      <c r="AL90" s="43"/>
      <c r="AM90" s="43"/>
      <c r="AN90" s="43"/>
      <c r="AO90" s="567"/>
      <c r="AP90" s="567"/>
      <c r="AQ90" s="43"/>
      <c r="AR90" s="43"/>
      <c r="AS90" s="43"/>
      <c r="AT90" s="43"/>
      <c r="AU90" s="43"/>
      <c r="AV90" s="43"/>
      <c r="AW90" s="43"/>
      <c r="AX90" s="43"/>
      <c r="AY90" s="46"/>
      <c r="AZ90" s="207"/>
      <c r="BA90" s="240"/>
      <c r="BB90" s="241"/>
      <c r="BC90" s="49"/>
      <c r="BD90" s="73"/>
      <c r="BE90" s="36"/>
    </row>
    <row r="91" spans="1:57" x14ac:dyDescent="0.25">
      <c r="A91" s="50" t="s">
        <v>657</v>
      </c>
      <c r="B91" s="51" t="s">
        <v>658</v>
      </c>
      <c r="C91" s="181"/>
      <c r="D91" s="394"/>
      <c r="E91" s="61"/>
      <c r="F91" s="62"/>
      <c r="G91" s="192"/>
      <c r="H91" s="183"/>
      <c r="I91" s="182"/>
      <c r="J91" s="183"/>
      <c r="K91" s="184"/>
      <c r="L91" s="185"/>
      <c r="M91" s="184" t="s">
        <v>659</v>
      </c>
      <c r="N91" s="185">
        <v>6.49</v>
      </c>
      <c r="O91" s="296"/>
      <c r="P91" s="300"/>
      <c r="Q91" s="242"/>
      <c r="R91" s="242"/>
      <c r="S91" s="302"/>
      <c r="T91" s="303"/>
      <c r="U91" s="56"/>
      <c r="V91" s="57"/>
      <c r="W91" s="17"/>
      <c r="X91" s="17"/>
      <c r="Y91" s="60"/>
      <c r="Z91" s="60"/>
      <c r="AA91" s="63"/>
      <c r="AB91" s="55"/>
      <c r="AC91" s="617" t="s">
        <v>862</v>
      </c>
      <c r="AD91" s="604">
        <v>8.15</v>
      </c>
      <c r="AE91" s="614"/>
      <c r="AF91" s="614"/>
      <c r="AG91" s="184" t="s">
        <v>897</v>
      </c>
      <c r="AH91" s="185">
        <v>6.63</v>
      </c>
      <c r="AI91" s="184" t="s">
        <v>874</v>
      </c>
      <c r="AJ91" s="185">
        <v>6.67</v>
      </c>
      <c r="AK91" s="184"/>
      <c r="AL91" s="185"/>
      <c r="AM91" s="184"/>
      <c r="AN91" s="185"/>
      <c r="AO91" s="558"/>
      <c r="AP91" s="558"/>
      <c r="AQ91" s="65"/>
      <c r="AR91" s="65"/>
      <c r="AS91" s="65"/>
      <c r="AT91" s="65"/>
      <c r="AU91" s="65"/>
      <c r="AV91" s="65"/>
      <c r="AW91" s="65"/>
      <c r="AX91" s="65"/>
      <c r="AY91" s="20">
        <f>N91</f>
        <v>6.49</v>
      </c>
      <c r="AZ91" s="201">
        <f>N91+AD91+AH91+AJ91</f>
        <v>27.939999999999998</v>
      </c>
      <c r="BA91" s="201"/>
      <c r="BB91" s="202"/>
      <c r="BC91" s="81"/>
      <c r="BD91" s="50" t="s">
        <v>657</v>
      </c>
      <c r="BE91" s="51" t="s">
        <v>658</v>
      </c>
    </row>
    <row r="92" spans="1:57" x14ac:dyDescent="0.25">
      <c r="A92" s="344" t="s">
        <v>209</v>
      </c>
      <c r="B92" s="22"/>
      <c r="C92" s="249"/>
      <c r="D92" s="68"/>
      <c r="E92" s="111"/>
      <c r="F92" s="111"/>
      <c r="G92" s="111"/>
      <c r="H92" s="168"/>
      <c r="I92" s="111"/>
      <c r="J92" s="111"/>
      <c r="K92" s="169"/>
      <c r="L92" s="71"/>
      <c r="M92" s="71"/>
      <c r="N92" s="71"/>
      <c r="O92" s="70"/>
      <c r="P92" s="70"/>
      <c r="Q92" s="70"/>
      <c r="R92" s="70"/>
      <c r="S92" s="70"/>
      <c r="T92" s="70"/>
      <c r="U92" s="26"/>
      <c r="V92" s="26"/>
      <c r="W92" s="31"/>
      <c r="X92" s="31"/>
      <c r="Y92" s="26"/>
      <c r="Z92" s="26"/>
      <c r="AA92" s="26"/>
      <c r="AB92" s="26"/>
      <c r="AC92" s="587"/>
      <c r="AD92" s="587"/>
      <c r="AE92" s="587"/>
      <c r="AF92" s="587"/>
      <c r="AG92" s="450"/>
      <c r="AH92" s="451"/>
      <c r="AI92" s="30"/>
      <c r="AJ92" s="31"/>
      <c r="AK92" s="31"/>
      <c r="AL92" s="31"/>
      <c r="AM92" s="31"/>
      <c r="AN92" s="31"/>
      <c r="AO92" s="559"/>
      <c r="AP92" s="559"/>
      <c r="AQ92" s="31"/>
      <c r="AR92" s="31"/>
      <c r="AS92" s="31"/>
      <c r="AT92" s="31"/>
      <c r="AU92" s="31"/>
      <c r="AV92" s="31"/>
      <c r="AW92" s="65"/>
      <c r="AX92" s="65"/>
      <c r="AY92" s="20"/>
      <c r="AZ92" s="204"/>
      <c r="BA92" s="204"/>
      <c r="BB92" s="243"/>
      <c r="BC92" s="114"/>
      <c r="BD92" s="366" t="s">
        <v>209</v>
      </c>
      <c r="BE92" s="22"/>
    </row>
    <row r="93" spans="1:57" ht="15.75" thickBot="1" x14ac:dyDescent="0.3">
      <c r="A93" s="304"/>
      <c r="B93" s="36"/>
      <c r="C93" s="245"/>
      <c r="D93" s="88"/>
      <c r="E93" s="75"/>
      <c r="F93" s="75"/>
      <c r="G93" s="75"/>
      <c r="H93" s="176"/>
      <c r="I93" s="75"/>
      <c r="J93" s="75"/>
      <c r="K93" s="78"/>
      <c r="L93" s="77"/>
      <c r="M93" s="77"/>
      <c r="N93" s="77"/>
      <c r="O93" s="76"/>
      <c r="P93" s="76"/>
      <c r="Q93" s="76"/>
      <c r="R93" s="76"/>
      <c r="S93" s="76"/>
      <c r="T93" s="76"/>
      <c r="U93" s="40"/>
      <c r="V93" s="40"/>
      <c r="W93" s="43"/>
      <c r="X93" s="43"/>
      <c r="Y93" s="40"/>
      <c r="Z93" s="40"/>
      <c r="AA93" s="40"/>
      <c r="AB93" s="40"/>
      <c r="AC93" s="589"/>
      <c r="AD93" s="589"/>
      <c r="AE93" s="589"/>
      <c r="AF93" s="589"/>
      <c r="AG93" s="43"/>
      <c r="AH93" s="43"/>
      <c r="AI93" s="45"/>
      <c r="AJ93" s="43"/>
      <c r="AK93" s="43"/>
      <c r="AL93" s="43"/>
      <c r="AM93" s="43"/>
      <c r="AN93" s="43"/>
      <c r="AO93" s="567"/>
      <c r="AP93" s="567"/>
      <c r="AQ93" s="43"/>
      <c r="AR93" s="43"/>
      <c r="AS93" s="43"/>
      <c r="AT93" s="43"/>
      <c r="AU93" s="43"/>
      <c r="AV93" s="43"/>
      <c r="AW93" s="43"/>
      <c r="AX93" s="43"/>
      <c r="AY93" s="46"/>
      <c r="AZ93" s="207"/>
      <c r="BA93" s="207"/>
      <c r="BB93" s="241"/>
      <c r="BC93" s="49"/>
      <c r="BD93" s="304"/>
      <c r="BE93" s="36"/>
    </row>
    <row r="94" spans="1:57" x14ac:dyDescent="0.25">
      <c r="A94" s="4" t="s">
        <v>400</v>
      </c>
      <c r="B94" s="51" t="s">
        <v>402</v>
      </c>
      <c r="C94" s="52"/>
      <c r="D94" s="208"/>
      <c r="E94" s="61"/>
      <c r="F94" s="62"/>
      <c r="G94" s="922" t="s">
        <v>403</v>
      </c>
      <c r="H94" s="394">
        <v>0</v>
      </c>
      <c r="I94" s="61"/>
      <c r="J94" s="62"/>
      <c r="K94" s="16" t="s">
        <v>595</v>
      </c>
      <c r="L94" s="17">
        <v>12.38</v>
      </c>
      <c r="M94" s="483"/>
      <c r="N94" s="483"/>
      <c r="O94" s="923" t="s">
        <v>709</v>
      </c>
      <c r="P94" s="97">
        <v>12.98</v>
      </c>
      <c r="Q94" s="923" t="s">
        <v>707</v>
      </c>
      <c r="R94" s="97">
        <v>12.51</v>
      </c>
      <c r="S94" s="923" t="s">
        <v>756</v>
      </c>
      <c r="T94" s="97">
        <v>12.02</v>
      </c>
      <c r="U94" s="923" t="s">
        <v>758</v>
      </c>
      <c r="V94" s="97">
        <v>11.96</v>
      </c>
      <c r="W94" s="321"/>
      <c r="X94" s="321"/>
      <c r="Y94" s="102"/>
      <c r="Z94" s="102"/>
      <c r="AA94" s="102"/>
      <c r="AB94" s="102"/>
      <c r="AC94" s="603"/>
      <c r="AD94" s="603"/>
      <c r="AE94" s="603"/>
      <c r="AF94" s="603"/>
      <c r="AG94" s="320"/>
      <c r="AH94" s="321"/>
      <c r="AI94" s="105"/>
      <c r="AJ94" s="106"/>
      <c r="AK94" s="106"/>
      <c r="AL94" s="106"/>
      <c r="AM94" s="106"/>
      <c r="AN94" s="106"/>
      <c r="AO94" s="563"/>
      <c r="AP94" s="563"/>
      <c r="AQ94" s="106"/>
      <c r="AR94" s="106"/>
      <c r="AS94" s="106"/>
      <c r="AT94" s="106"/>
      <c r="AU94" s="106"/>
      <c r="AV94" s="106"/>
      <c r="AW94" s="65"/>
      <c r="AX94" s="65"/>
      <c r="AY94" s="20">
        <f>H94+L94+P94+R94</f>
        <v>37.869999999999997</v>
      </c>
      <c r="AZ94" s="306">
        <f>L94+P94+R94+T94+V94</f>
        <v>61.85</v>
      </c>
      <c r="BA94" s="306"/>
      <c r="BB94" s="248"/>
      <c r="BC94" s="108"/>
      <c r="BD94" s="4" t="s">
        <v>400</v>
      </c>
      <c r="BE94" s="51" t="s">
        <v>402</v>
      </c>
    </row>
    <row r="95" spans="1:57" x14ac:dyDescent="0.25">
      <c r="A95" s="344" t="s">
        <v>401</v>
      </c>
      <c r="B95" s="2"/>
      <c r="C95" s="94"/>
      <c r="D95" s="101"/>
      <c r="E95" s="284"/>
      <c r="F95" s="284"/>
      <c r="G95" s="284"/>
      <c r="H95" s="839"/>
      <c r="I95" s="251"/>
      <c r="J95" s="251"/>
      <c r="K95" s="156"/>
      <c r="L95" s="346"/>
      <c r="M95" s="446"/>
      <c r="N95" s="446"/>
      <c r="O95" s="257"/>
      <c r="P95" s="257"/>
      <c r="Q95" s="257"/>
      <c r="R95" s="257"/>
      <c r="S95" s="257"/>
      <c r="T95" s="257"/>
      <c r="U95" s="140"/>
      <c r="V95" s="140"/>
      <c r="W95" s="141"/>
      <c r="X95" s="141"/>
      <c r="Y95" s="140"/>
      <c r="Z95" s="140"/>
      <c r="AA95" s="140"/>
      <c r="AB95" s="140"/>
      <c r="AC95" s="588"/>
      <c r="AD95" s="588"/>
      <c r="AE95" s="588"/>
      <c r="AF95" s="588"/>
      <c r="AG95" s="127"/>
      <c r="AH95" s="128"/>
      <c r="AI95" s="142"/>
      <c r="AJ95" s="141"/>
      <c r="AK95" s="141"/>
      <c r="AL95" s="141"/>
      <c r="AM95" s="141"/>
      <c r="AN95" s="141"/>
      <c r="AO95" s="560"/>
      <c r="AP95" s="560"/>
      <c r="AQ95" s="141"/>
      <c r="AR95" s="141"/>
      <c r="AS95" s="141"/>
      <c r="AT95" s="141"/>
      <c r="AU95" s="141"/>
      <c r="AV95" s="141"/>
      <c r="AW95" s="106"/>
      <c r="AX95" s="106"/>
      <c r="AY95" s="20"/>
      <c r="AZ95" s="222"/>
      <c r="BA95" s="308"/>
      <c r="BB95" s="250"/>
      <c r="BC95" s="136"/>
      <c r="BD95" s="366" t="s">
        <v>401</v>
      </c>
      <c r="BE95" s="2"/>
    </row>
    <row r="96" spans="1:57" ht="15.75" thickBot="1" x14ac:dyDescent="0.3">
      <c r="A96" s="73"/>
      <c r="B96" s="36"/>
      <c r="C96" s="36"/>
      <c r="D96" s="75"/>
      <c r="E96" s="75"/>
      <c r="F96" s="75"/>
      <c r="G96" s="75"/>
      <c r="H96" s="921"/>
      <c r="I96" s="75"/>
      <c r="J96" s="75"/>
      <c r="K96" s="78"/>
      <c r="L96" s="43"/>
      <c r="M96" s="77"/>
      <c r="N96" s="77"/>
      <c r="O96" s="76"/>
      <c r="P96" s="76"/>
      <c r="Q96" s="76"/>
      <c r="R96" s="76"/>
      <c r="S96" s="311"/>
      <c r="T96" s="312"/>
      <c r="U96" s="40"/>
      <c r="V96" s="40"/>
      <c r="W96" s="43"/>
      <c r="X96" s="43"/>
      <c r="Y96" s="234"/>
      <c r="Z96" s="235"/>
      <c r="AA96" s="235"/>
      <c r="AB96" s="235"/>
      <c r="AC96" s="1017"/>
      <c r="AD96" s="1017"/>
      <c r="AE96" s="1017"/>
      <c r="AF96" s="1017"/>
      <c r="AG96" s="43"/>
      <c r="AH96" s="43"/>
      <c r="AI96" s="45"/>
      <c r="AJ96" s="43"/>
      <c r="AK96" s="43"/>
      <c r="AL96" s="43"/>
      <c r="AM96" s="238"/>
      <c r="AN96" s="239"/>
      <c r="AO96" s="561"/>
      <c r="AP96" s="562"/>
      <c r="AQ96" s="43"/>
      <c r="AR96" s="43"/>
      <c r="AS96" s="43"/>
      <c r="AT96" s="43"/>
      <c r="AU96" s="43"/>
      <c r="AV96" s="43"/>
      <c r="AW96" s="43"/>
      <c r="AX96" s="43"/>
      <c r="AY96" s="46"/>
      <c r="AZ96" s="207"/>
      <c r="BA96" s="240"/>
      <c r="BB96" s="241"/>
      <c r="BC96" s="49"/>
      <c r="BD96" s="73"/>
      <c r="BE96" s="36"/>
    </row>
    <row r="97" spans="1:57" x14ac:dyDescent="0.25">
      <c r="A97" s="50" t="s">
        <v>855</v>
      </c>
      <c r="B97" s="51" t="s">
        <v>225</v>
      </c>
      <c r="C97" s="299"/>
      <c r="D97" s="268"/>
      <c r="E97" s="412"/>
      <c r="F97" s="423"/>
      <c r="G97" s="192"/>
      <c r="H97" s="183"/>
      <c r="I97" s="182"/>
      <c r="J97" s="183"/>
      <c r="K97" s="184"/>
      <c r="L97" s="185"/>
      <c r="M97" s="185"/>
      <c r="N97" s="185"/>
      <c r="O97" s="242"/>
      <c r="P97" s="242"/>
      <c r="Q97" s="302"/>
      <c r="R97" s="303"/>
      <c r="S97" s="296"/>
      <c r="T97" s="315"/>
      <c r="U97" s="56"/>
      <c r="V97" s="57"/>
      <c r="W97" s="17"/>
      <c r="X97" s="17"/>
      <c r="Y97" s="60"/>
      <c r="Z97" s="60"/>
      <c r="AA97" s="60"/>
      <c r="AB97" s="60"/>
      <c r="AC97" s="617" t="s">
        <v>856</v>
      </c>
      <c r="AD97" s="604">
        <v>7.87</v>
      </c>
      <c r="AE97" s="614"/>
      <c r="AF97" s="614"/>
      <c r="AG97" s="65"/>
      <c r="AH97" s="65"/>
      <c r="AI97" s="64"/>
      <c r="AJ97" s="65"/>
      <c r="AK97" s="16"/>
      <c r="AL97" s="17"/>
      <c r="AM97" s="184"/>
      <c r="AN97" s="185"/>
      <c r="AO97" s="558"/>
      <c r="AP97" s="558"/>
      <c r="AQ97" s="65"/>
      <c r="AR97" s="65"/>
      <c r="AS97" s="65"/>
      <c r="AT97" s="65"/>
      <c r="AU97" s="16"/>
      <c r="AV97" s="17"/>
      <c r="AW97" s="17"/>
      <c r="AX97" s="17"/>
      <c r="AY97" s="20"/>
      <c r="AZ97" s="201">
        <v>7.87</v>
      </c>
      <c r="BA97" s="201"/>
      <c r="BB97" s="202"/>
      <c r="BC97" s="21"/>
      <c r="BD97" s="50" t="s">
        <v>855</v>
      </c>
      <c r="BE97" s="51" t="s">
        <v>225</v>
      </c>
    </row>
    <row r="98" spans="1:57" x14ac:dyDescent="0.25">
      <c r="A98" s="344" t="s">
        <v>226</v>
      </c>
      <c r="B98" s="22"/>
      <c r="C98" s="249"/>
      <c r="D98" s="68"/>
      <c r="E98" s="111"/>
      <c r="F98" s="111"/>
      <c r="G98" s="111"/>
      <c r="H98" s="168"/>
      <c r="I98" s="111"/>
      <c r="J98" s="111"/>
      <c r="K98" s="169"/>
      <c r="L98" s="71"/>
      <c r="M98" s="71"/>
      <c r="N98" s="71"/>
      <c r="O98" s="70"/>
      <c r="P98" s="70"/>
      <c r="Q98" s="70"/>
      <c r="R98" s="70"/>
      <c r="S98" s="70"/>
      <c r="T98" s="70"/>
      <c r="U98" s="26"/>
      <c r="V98" s="26"/>
      <c r="W98" s="31"/>
      <c r="X98" s="31"/>
      <c r="Y98" s="26"/>
      <c r="Z98" s="26"/>
      <c r="AA98" s="26"/>
      <c r="AB98" s="26"/>
      <c r="AC98" s="587"/>
      <c r="AD98" s="587"/>
      <c r="AE98" s="587"/>
      <c r="AF98" s="587"/>
      <c r="AG98" s="31"/>
      <c r="AH98" s="31"/>
      <c r="AI98" s="30"/>
      <c r="AJ98" s="31"/>
      <c r="AK98" s="31"/>
      <c r="AL98" s="31"/>
      <c r="AM98" s="31"/>
      <c r="AN98" s="31"/>
      <c r="AO98" s="559"/>
      <c r="AP98" s="559"/>
      <c r="AQ98" s="31"/>
      <c r="AR98" s="31"/>
      <c r="AS98" s="31"/>
      <c r="AT98" s="31"/>
      <c r="AU98" s="31"/>
      <c r="AV98" s="31"/>
      <c r="AW98" s="65"/>
      <c r="AX98" s="65"/>
      <c r="AY98" s="20"/>
      <c r="AZ98" s="204"/>
      <c r="BA98" s="301"/>
      <c r="BB98" s="243"/>
      <c r="BC98" s="114"/>
      <c r="BD98" s="344" t="s">
        <v>226</v>
      </c>
      <c r="BE98" s="22"/>
    </row>
    <row r="99" spans="1:57" ht="15.75" thickBot="1" x14ac:dyDescent="0.3">
      <c r="A99" s="304"/>
      <c r="B99" s="36"/>
      <c r="C99" s="245"/>
      <c r="D99" s="88"/>
      <c r="E99" s="75"/>
      <c r="F99" s="75"/>
      <c r="G99" s="75"/>
      <c r="H99" s="176"/>
      <c r="I99" s="87"/>
      <c r="J99" s="75"/>
      <c r="K99" s="77"/>
      <c r="L99" s="92"/>
      <c r="M99" s="92"/>
      <c r="N99" s="92"/>
      <c r="O99" s="76"/>
      <c r="P99" s="85"/>
      <c r="Q99" s="317"/>
      <c r="R99" s="362"/>
      <c r="S99" s="317"/>
      <c r="T99" s="318"/>
      <c r="U99" s="234"/>
      <c r="V99" s="235"/>
      <c r="W99" s="239"/>
      <c r="X99" s="239"/>
      <c r="Y99" s="40"/>
      <c r="Z99" s="40"/>
      <c r="AA99" s="40"/>
      <c r="AB99" s="40"/>
      <c r="AC99" s="589"/>
      <c r="AD99" s="589"/>
      <c r="AE99" s="598"/>
      <c r="AF99" s="599"/>
      <c r="AG99" s="43"/>
      <c r="AH99" s="43"/>
      <c r="AI99" s="45"/>
      <c r="AJ99" s="43"/>
      <c r="AK99" s="43"/>
      <c r="AL99" s="43"/>
      <c r="AM99" s="238"/>
      <c r="AN99" s="239"/>
      <c r="AO99" s="561"/>
      <c r="AP99" s="562"/>
      <c r="AQ99" s="43"/>
      <c r="AR99" s="43"/>
      <c r="AS99" s="43"/>
      <c r="AT99" s="43"/>
      <c r="AU99" s="43"/>
      <c r="AV99" s="43"/>
      <c r="AW99" s="43"/>
      <c r="AX99" s="43"/>
      <c r="AY99" s="46"/>
      <c r="AZ99" s="207"/>
      <c r="BA99" s="240"/>
      <c r="BB99" s="241"/>
      <c r="BC99" s="49"/>
      <c r="BD99" s="304"/>
      <c r="BE99" s="36"/>
    </row>
    <row r="100" spans="1:57" x14ac:dyDescent="0.25">
      <c r="A100" s="150" t="s">
        <v>857</v>
      </c>
      <c r="B100" s="2" t="s">
        <v>225</v>
      </c>
      <c r="C100" s="305"/>
      <c r="D100" s="284"/>
      <c r="E100" s="163"/>
      <c r="F100" s="284"/>
      <c r="G100" s="154"/>
      <c r="H100" s="155"/>
      <c r="I100" s="154"/>
      <c r="J100" s="155"/>
      <c r="K100" s="156"/>
      <c r="L100" s="483"/>
      <c r="M100" s="483"/>
      <c r="N100" s="483"/>
      <c r="O100" s="260"/>
      <c r="P100" s="260"/>
      <c r="Q100" s="260"/>
      <c r="R100" s="260"/>
      <c r="S100" s="260"/>
      <c r="T100" s="260"/>
      <c r="U100" s="102"/>
      <c r="V100" s="102"/>
      <c r="W100" s="106"/>
      <c r="X100" s="106"/>
      <c r="Y100" s="102"/>
      <c r="Z100" s="102"/>
      <c r="AA100" s="102"/>
      <c r="AB100" s="102"/>
      <c r="AC100" s="1020" t="s">
        <v>858</v>
      </c>
      <c r="AD100" s="1060">
        <v>7.68</v>
      </c>
      <c r="AE100" s="603"/>
      <c r="AF100" s="603"/>
      <c r="AG100" s="320" t="s">
        <v>900</v>
      </c>
      <c r="AH100" s="321">
        <v>6.42</v>
      </c>
      <c r="AI100" s="105"/>
      <c r="AJ100" s="106"/>
      <c r="AK100" s="106"/>
      <c r="AL100" s="106"/>
      <c r="AM100" s="106"/>
      <c r="AN100" s="106"/>
      <c r="AO100" s="563"/>
      <c r="AP100" s="563"/>
      <c r="AQ100" s="106"/>
      <c r="AR100" s="106"/>
      <c r="AS100" s="106"/>
      <c r="AT100" s="106"/>
      <c r="AU100" s="106"/>
      <c r="AV100" s="106"/>
      <c r="AW100" s="106"/>
      <c r="AX100" s="106"/>
      <c r="AY100" s="20"/>
      <c r="AZ100" s="1255">
        <f>AD100+AH100</f>
        <v>14.1</v>
      </c>
      <c r="BA100" s="306"/>
      <c r="BB100" s="248"/>
      <c r="BC100" s="108"/>
      <c r="BD100" s="150" t="s">
        <v>857</v>
      </c>
      <c r="BE100" s="2" t="s">
        <v>225</v>
      </c>
    </row>
    <row r="101" spans="1:57" x14ac:dyDescent="0.25">
      <c r="A101" s="349" t="s">
        <v>226</v>
      </c>
      <c r="B101" s="116"/>
      <c r="C101" s="307"/>
      <c r="D101" s="218"/>
      <c r="E101" s="220"/>
      <c r="F101" s="220"/>
      <c r="G101" s="220"/>
      <c r="H101" s="266"/>
      <c r="I101" s="319"/>
      <c r="J101" s="319"/>
      <c r="K101" s="143"/>
      <c r="L101" s="446"/>
      <c r="M101" s="446"/>
      <c r="N101" s="446"/>
      <c r="O101" s="257"/>
      <c r="P101" s="257"/>
      <c r="Q101" s="257"/>
      <c r="R101" s="257"/>
      <c r="S101" s="257"/>
      <c r="T101" s="257"/>
      <c r="U101" s="140"/>
      <c r="V101" s="140"/>
      <c r="W101" s="141"/>
      <c r="X101" s="141"/>
      <c r="Y101" s="140"/>
      <c r="Z101" s="140"/>
      <c r="AA101" s="140"/>
      <c r="AB101" s="140"/>
      <c r="AC101" s="588"/>
      <c r="AD101" s="588"/>
      <c r="AE101" s="588"/>
      <c r="AF101" s="588"/>
      <c r="AG101" s="141"/>
      <c r="AH101" s="141"/>
      <c r="AI101" s="142"/>
      <c r="AJ101" s="141"/>
      <c r="AK101" s="141"/>
      <c r="AL101" s="141"/>
      <c r="AM101" s="141"/>
      <c r="AN101" s="141"/>
      <c r="AO101" s="560"/>
      <c r="AP101" s="560"/>
      <c r="AQ101" s="141"/>
      <c r="AR101" s="141"/>
      <c r="AS101" s="141"/>
      <c r="AT101" s="141"/>
      <c r="AU101" s="141"/>
      <c r="AV101" s="141"/>
      <c r="AW101" s="31"/>
      <c r="AX101" s="31"/>
      <c r="AY101" s="20"/>
      <c r="AZ101" s="222"/>
      <c r="BA101" s="308"/>
      <c r="BB101" s="250"/>
      <c r="BC101" s="136"/>
      <c r="BD101" s="349" t="s">
        <v>226</v>
      </c>
      <c r="BE101" s="116"/>
    </row>
    <row r="102" spans="1:57" x14ac:dyDescent="0.25">
      <c r="A102" s="379"/>
      <c r="B102" s="116"/>
      <c r="C102" s="307"/>
      <c r="D102" s="218"/>
      <c r="E102" s="124"/>
      <c r="F102" s="425"/>
      <c r="G102" s="220"/>
      <c r="H102" s="266"/>
      <c r="I102" s="319"/>
      <c r="J102" s="319"/>
      <c r="K102" s="143"/>
      <c r="L102" s="446"/>
      <c r="M102" s="446"/>
      <c r="N102" s="446"/>
      <c r="O102" s="257"/>
      <c r="P102" s="257"/>
      <c r="Q102" s="257"/>
      <c r="R102" s="257"/>
      <c r="S102" s="257"/>
      <c r="T102" s="257"/>
      <c r="U102" s="140"/>
      <c r="V102" s="140"/>
      <c r="W102" s="141"/>
      <c r="X102" s="141"/>
      <c r="Y102" s="140"/>
      <c r="Z102" s="140"/>
      <c r="AA102" s="140"/>
      <c r="AB102" s="140"/>
      <c r="AC102" s="588"/>
      <c r="AD102" s="588"/>
      <c r="AE102" s="588"/>
      <c r="AF102" s="588"/>
      <c r="AG102" s="141"/>
      <c r="AH102" s="141"/>
      <c r="AI102" s="142"/>
      <c r="AJ102" s="141"/>
      <c r="AK102" s="141"/>
      <c r="AL102" s="141"/>
      <c r="AM102" s="141"/>
      <c r="AN102" s="141"/>
      <c r="AO102" s="560"/>
      <c r="AP102" s="560"/>
      <c r="AQ102" s="141"/>
      <c r="AR102" s="141"/>
      <c r="AS102" s="141"/>
      <c r="AT102" s="141"/>
      <c r="AU102" s="141"/>
      <c r="AV102" s="141"/>
      <c r="AW102" s="106"/>
      <c r="AX102" s="106"/>
      <c r="AY102" s="427"/>
      <c r="AZ102" s="222"/>
      <c r="BA102" s="308"/>
      <c r="BB102" s="250"/>
      <c r="BC102" s="136"/>
      <c r="BD102" s="379"/>
      <c r="BE102" s="116"/>
    </row>
    <row r="103" spans="1:57" ht="15.75" thickBot="1" x14ac:dyDescent="0.3">
      <c r="A103" s="304"/>
      <c r="B103" s="36"/>
      <c r="C103" s="245"/>
      <c r="D103" s="88"/>
      <c r="E103" s="75"/>
      <c r="F103" s="75"/>
      <c r="G103" s="75"/>
      <c r="H103" s="176"/>
      <c r="I103" s="75"/>
      <c r="J103" s="75"/>
      <c r="K103" s="78"/>
      <c r="L103" s="77"/>
      <c r="M103" s="77"/>
      <c r="N103" s="77"/>
      <c r="O103" s="76"/>
      <c r="P103" s="76"/>
      <c r="Q103" s="76"/>
      <c r="R103" s="76"/>
      <c r="S103" s="76"/>
      <c r="T103" s="76"/>
      <c r="U103" s="40"/>
      <c r="V103" s="40"/>
      <c r="W103" s="43"/>
      <c r="X103" s="43"/>
      <c r="Y103" s="40"/>
      <c r="Z103" s="40"/>
      <c r="AA103" s="40"/>
      <c r="AB103" s="40"/>
      <c r="AC103" s="589"/>
      <c r="AD103" s="589"/>
      <c r="AE103" s="589"/>
      <c r="AF103" s="589"/>
      <c r="AG103" s="43"/>
      <c r="AH103" s="43"/>
      <c r="AI103" s="45"/>
      <c r="AJ103" s="43"/>
      <c r="AK103" s="43"/>
      <c r="AL103" s="43"/>
      <c r="AM103" s="43"/>
      <c r="AN103" s="43"/>
      <c r="AO103" s="567"/>
      <c r="AP103" s="567"/>
      <c r="AQ103" s="43"/>
      <c r="AR103" s="43"/>
      <c r="AS103" s="43"/>
      <c r="AT103" s="43"/>
      <c r="AU103" s="43"/>
      <c r="AV103" s="43"/>
      <c r="AW103" s="43"/>
      <c r="AX103" s="43"/>
      <c r="AY103" s="46"/>
      <c r="AZ103" s="207"/>
      <c r="BA103" s="240"/>
      <c r="BB103" s="241"/>
      <c r="BC103" s="49"/>
      <c r="BD103" s="304"/>
      <c r="BE103" s="36"/>
    </row>
    <row r="104" spans="1:57" x14ac:dyDescent="0.25">
      <c r="A104" s="93" t="s">
        <v>961</v>
      </c>
      <c r="B104" s="2" t="s">
        <v>964</v>
      </c>
      <c r="C104" s="305"/>
      <c r="D104" s="284"/>
      <c r="E104" s="413"/>
      <c r="F104" s="101"/>
      <c r="G104" s="154"/>
      <c r="H104" s="155"/>
      <c r="I104" s="154"/>
      <c r="J104" s="155"/>
      <c r="K104" s="320"/>
      <c r="L104" s="321"/>
      <c r="M104" s="321"/>
      <c r="N104" s="321"/>
      <c r="O104" s="923"/>
      <c r="P104" s="1022"/>
      <c r="Q104" s="260"/>
      <c r="R104" s="260"/>
      <c r="S104" s="260"/>
      <c r="T104" s="260"/>
      <c r="U104" s="102"/>
      <c r="V104" s="102"/>
      <c r="W104" s="106"/>
      <c r="X104" s="106"/>
      <c r="Y104" s="164"/>
      <c r="Z104" s="97"/>
      <c r="AA104" s="97"/>
      <c r="AB104" s="97"/>
      <c r="AC104" s="1060"/>
      <c r="AD104" s="1060"/>
      <c r="AE104" s="1060"/>
      <c r="AF104" s="1060"/>
      <c r="AG104" s="106"/>
      <c r="AH104" s="106"/>
      <c r="AI104" s="320" t="s">
        <v>962</v>
      </c>
      <c r="AJ104" s="321">
        <v>0</v>
      </c>
      <c r="AK104" s="106"/>
      <c r="AL104" s="106"/>
      <c r="AM104" s="106"/>
      <c r="AN104" s="106"/>
      <c r="AO104" s="563"/>
      <c r="AP104" s="563"/>
      <c r="AQ104" s="106"/>
      <c r="AR104" s="106"/>
      <c r="AS104" s="106"/>
      <c r="AT104" s="106"/>
      <c r="AU104" s="106"/>
      <c r="AV104" s="106"/>
      <c r="AW104" s="106"/>
      <c r="AX104" s="106"/>
      <c r="AY104" s="20"/>
      <c r="AZ104" s="1255">
        <v>0</v>
      </c>
      <c r="BA104" s="322"/>
      <c r="BB104" s="287"/>
      <c r="BC104" s="166"/>
      <c r="BD104" s="93" t="s">
        <v>961</v>
      </c>
      <c r="BE104" s="2" t="s">
        <v>964</v>
      </c>
    </row>
    <row r="105" spans="1:57" x14ac:dyDescent="0.25">
      <c r="A105" s="349" t="s">
        <v>198</v>
      </c>
      <c r="B105" s="116"/>
      <c r="C105" s="307"/>
      <c r="D105" s="218"/>
      <c r="E105" s="220"/>
      <c r="F105" s="220"/>
      <c r="G105" s="220"/>
      <c r="H105" s="266"/>
      <c r="I105" s="220"/>
      <c r="J105" s="220"/>
      <c r="K105" s="143"/>
      <c r="L105" s="446"/>
      <c r="M105" s="446"/>
      <c r="N105" s="446"/>
      <c r="O105" s="257"/>
      <c r="P105" s="257"/>
      <c r="Q105" s="257"/>
      <c r="R105" s="257"/>
      <c r="S105" s="257"/>
      <c r="T105" s="257"/>
      <c r="U105" s="140"/>
      <c r="V105" s="140"/>
      <c r="W105" s="141"/>
      <c r="X105" s="141"/>
      <c r="Y105" s="140"/>
      <c r="Z105" s="140"/>
      <c r="AA105" s="140"/>
      <c r="AB105" s="140"/>
      <c r="AC105" s="1086"/>
      <c r="AD105" s="1086"/>
      <c r="AE105" s="1086"/>
      <c r="AF105" s="1086"/>
      <c r="AG105" s="141"/>
      <c r="AH105" s="141"/>
      <c r="AI105" s="142"/>
      <c r="AJ105" s="141"/>
      <c r="AK105" s="141"/>
      <c r="AL105" s="141"/>
      <c r="AM105" s="141"/>
      <c r="AN105" s="141"/>
      <c r="AO105" s="560"/>
      <c r="AP105" s="560"/>
      <c r="AQ105" s="141"/>
      <c r="AR105" s="141"/>
      <c r="AS105" s="141"/>
      <c r="AT105" s="141"/>
      <c r="AU105" s="141"/>
      <c r="AV105" s="141"/>
      <c r="AW105" s="31"/>
      <c r="AX105" s="31"/>
      <c r="AY105" s="20"/>
      <c r="AZ105" s="222"/>
      <c r="BA105" s="323"/>
      <c r="BB105" s="324"/>
      <c r="BC105" s="223"/>
      <c r="BD105" s="349" t="s">
        <v>198</v>
      </c>
      <c r="BE105" s="116"/>
    </row>
    <row r="106" spans="1:57" x14ac:dyDescent="0.25">
      <c r="A106" s="325"/>
      <c r="B106" s="326"/>
      <c r="C106" s="1"/>
      <c r="D106" s="1"/>
      <c r="E106" s="1"/>
      <c r="F106" s="1"/>
      <c r="G106" s="1"/>
      <c r="H106" s="857"/>
      <c r="I106" s="1"/>
      <c r="J106" s="1"/>
      <c r="K106" s="328"/>
      <c r="L106" s="328"/>
      <c r="M106" s="328"/>
      <c r="N106" s="328"/>
      <c r="O106" s="327"/>
      <c r="P106" s="327"/>
      <c r="Q106" s="682"/>
      <c r="R106" s="683"/>
      <c r="S106" s="327"/>
      <c r="T106" s="327"/>
      <c r="U106" s="327"/>
      <c r="V106" s="327"/>
      <c r="W106" s="328"/>
      <c r="X106" s="328"/>
      <c r="Y106" s="327"/>
      <c r="Z106" s="327"/>
      <c r="AA106" s="327"/>
      <c r="AB106" s="327"/>
      <c r="AC106" s="1084"/>
      <c r="AD106" s="1084"/>
      <c r="AE106" s="1084"/>
      <c r="AF106" s="1084"/>
      <c r="AG106" s="328"/>
      <c r="AH106" s="328"/>
      <c r="AI106" s="328"/>
      <c r="AJ106" s="328"/>
      <c r="AK106" s="328"/>
      <c r="AL106" s="328"/>
      <c r="AM106" s="328"/>
      <c r="AN106" s="328"/>
      <c r="AO106" s="568"/>
      <c r="AP106" s="568"/>
      <c r="AQ106" s="328"/>
      <c r="AR106" s="328"/>
      <c r="AS106" s="328"/>
      <c r="AT106" s="328"/>
      <c r="AU106" s="328"/>
      <c r="AV106" s="328"/>
      <c r="AW106" s="373"/>
      <c r="AX106" s="373"/>
      <c r="AY106" s="20"/>
      <c r="AZ106" s="1"/>
      <c r="BA106" s="329"/>
      <c r="BB106" s="330"/>
      <c r="BC106" s="331"/>
      <c r="BD106" s="325"/>
      <c r="BE106" s="326"/>
    </row>
    <row r="107" spans="1:57" ht="15.75" thickBot="1" x14ac:dyDescent="0.3">
      <c r="A107" s="332"/>
      <c r="B107" s="3"/>
      <c r="C107" s="333"/>
      <c r="D107" s="334"/>
      <c r="E107" s="335"/>
      <c r="F107" s="335"/>
      <c r="G107" s="335"/>
      <c r="H107" s="335"/>
      <c r="I107" s="335"/>
      <c r="J107" s="335"/>
      <c r="K107" s="470"/>
      <c r="L107" s="486"/>
      <c r="M107" s="486"/>
      <c r="N107" s="486"/>
      <c r="O107" s="336"/>
      <c r="P107" s="336"/>
      <c r="Q107" s="336"/>
      <c r="R107" s="336"/>
      <c r="S107" s="336"/>
      <c r="T107" s="336"/>
      <c r="U107" s="337"/>
      <c r="V107" s="337"/>
      <c r="W107" s="338"/>
      <c r="X107" s="338"/>
      <c r="Y107" s="337"/>
      <c r="Z107" s="337"/>
      <c r="AA107" s="337"/>
      <c r="AB107" s="337"/>
      <c r="AC107" s="1085"/>
      <c r="AD107" s="1085"/>
      <c r="AE107" s="1085"/>
      <c r="AF107" s="1085"/>
      <c r="AG107" s="338"/>
      <c r="AH107" s="338"/>
      <c r="AI107" s="339"/>
      <c r="AJ107" s="338"/>
      <c r="AK107" s="338"/>
      <c r="AL107" s="338"/>
      <c r="AM107" s="338"/>
      <c r="AN107" s="338"/>
      <c r="AO107" s="569"/>
      <c r="AP107" s="569"/>
      <c r="AQ107" s="338"/>
      <c r="AR107" s="338"/>
      <c r="AS107" s="338"/>
      <c r="AT107" s="338"/>
      <c r="AU107" s="338"/>
      <c r="AV107" s="338"/>
      <c r="AW107" s="338"/>
      <c r="AX107" s="338"/>
      <c r="AY107" s="46"/>
      <c r="AZ107" s="340"/>
      <c r="BA107" s="341"/>
      <c r="BB107" s="342"/>
      <c r="BC107" s="343"/>
      <c r="BD107" s="332"/>
      <c r="BE107" s="3"/>
    </row>
    <row r="108" spans="1:57" x14ac:dyDescent="0.25">
      <c r="AY108" s="1087"/>
    </row>
    <row r="109" spans="1:57" x14ac:dyDescent="0.25">
      <c r="AY109" s="1087"/>
    </row>
    <row r="110" spans="1:57" x14ac:dyDescent="0.25">
      <c r="AY110" s="1087"/>
    </row>
    <row r="111" spans="1:57" x14ac:dyDescent="0.25">
      <c r="AY111" s="1087"/>
    </row>
    <row r="112" spans="1:57" x14ac:dyDescent="0.25">
      <c r="AY112" s="1087"/>
    </row>
    <row r="113" spans="51:51" x14ac:dyDescent="0.25">
      <c r="AY113" s="1087"/>
    </row>
    <row r="114" spans="51:51" x14ac:dyDescent="0.25">
      <c r="AY114" s="1088"/>
    </row>
  </sheetData>
  <mergeCells count="127">
    <mergeCell ref="M4:N4"/>
    <mergeCell ref="M5:N5"/>
    <mergeCell ref="AA5:AB5"/>
    <mergeCell ref="AC5:AD5"/>
    <mergeCell ref="AE5:AF5"/>
    <mergeCell ref="AE4:AF4"/>
    <mergeCell ref="AG4:AH4"/>
    <mergeCell ref="O4:P4"/>
    <mergeCell ref="Q4:R4"/>
    <mergeCell ref="S4:T4"/>
    <mergeCell ref="U4:V4"/>
    <mergeCell ref="Y4:Z4"/>
    <mergeCell ref="O5:P5"/>
    <mergeCell ref="Q5:R5"/>
    <mergeCell ref="S5:T5"/>
    <mergeCell ref="U5:V5"/>
    <mergeCell ref="Y5:Z5"/>
    <mergeCell ref="C2:D2"/>
    <mergeCell ref="E2:F2"/>
    <mergeCell ref="G2:H2"/>
    <mergeCell ref="I2:J2"/>
    <mergeCell ref="K2:L2"/>
    <mergeCell ref="M3:N3"/>
    <mergeCell ref="C1:D1"/>
    <mergeCell ref="E1:F1"/>
    <mergeCell ref="AO3:AP3"/>
    <mergeCell ref="AA3:AB3"/>
    <mergeCell ref="AC3:AD3"/>
    <mergeCell ref="AE3:AF3"/>
    <mergeCell ref="AG3:AH3"/>
    <mergeCell ref="AI3:AJ3"/>
    <mergeCell ref="AK3:AL3"/>
    <mergeCell ref="O3:P3"/>
    <mergeCell ref="Q3:R3"/>
    <mergeCell ref="S3:T3"/>
    <mergeCell ref="U3:V3"/>
    <mergeCell ref="Y3:Z3"/>
    <mergeCell ref="AA2:AB2"/>
    <mergeCell ref="AC2:AD2"/>
    <mergeCell ref="AE2:AF2"/>
    <mergeCell ref="AG2:AH2"/>
    <mergeCell ref="O2:P2"/>
    <mergeCell ref="Q2:R2"/>
    <mergeCell ref="S2:T2"/>
    <mergeCell ref="U2:V2"/>
    <mergeCell ref="Y2:Z2"/>
    <mergeCell ref="AO5:AP5"/>
    <mergeCell ref="AG5:AH5"/>
    <mergeCell ref="AI5:AJ5"/>
    <mergeCell ref="AK5:AL5"/>
    <mergeCell ref="AI4:AJ4"/>
    <mergeCell ref="AK4:AL4"/>
    <mergeCell ref="C3:D3"/>
    <mergeCell ref="E3:F3"/>
    <mergeCell ref="G3:H3"/>
    <mergeCell ref="I3:J3"/>
    <mergeCell ref="K3:L3"/>
    <mergeCell ref="C4:D4"/>
    <mergeCell ref="E4:F4"/>
    <mergeCell ref="G4:H4"/>
    <mergeCell ref="I4:J4"/>
    <mergeCell ref="K4:L4"/>
    <mergeCell ref="AM4:AN4"/>
    <mergeCell ref="C5:D5"/>
    <mergeCell ref="E5:F5"/>
    <mergeCell ref="G5:H5"/>
    <mergeCell ref="I5:J5"/>
    <mergeCell ref="K5:L5"/>
    <mergeCell ref="AA4:AB4"/>
    <mergeCell ref="AC4:AD4"/>
    <mergeCell ref="U1:V1"/>
    <mergeCell ref="Y1:Z1"/>
    <mergeCell ref="AA1:AB1"/>
    <mergeCell ref="AO1:AP1"/>
    <mergeCell ref="AQ1:AR1"/>
    <mergeCell ref="AS1:AT1"/>
    <mergeCell ref="AU1:AV1"/>
    <mergeCell ref="AC1:AD1"/>
    <mergeCell ref="AE1:AF1"/>
    <mergeCell ref="AK1:AL1"/>
    <mergeCell ref="AM1:AN1"/>
    <mergeCell ref="AM3:AN3"/>
    <mergeCell ref="AO4:AP4"/>
    <mergeCell ref="AM5:AN5"/>
    <mergeCell ref="G1:H1"/>
    <mergeCell ref="I1:J1"/>
    <mergeCell ref="K1:L1"/>
    <mergeCell ref="O1:P1"/>
    <mergeCell ref="M1:N1"/>
    <mergeCell ref="M2:N2"/>
    <mergeCell ref="W1:X1"/>
    <mergeCell ref="W2:X2"/>
    <mergeCell ref="W3:X3"/>
    <mergeCell ref="W4:X4"/>
    <mergeCell ref="W5:X5"/>
    <mergeCell ref="AG1:AH1"/>
    <mergeCell ref="AI1:AJ1"/>
    <mergeCell ref="Q1:R1"/>
    <mergeCell ref="S1:T1"/>
    <mergeCell ref="AM2:AN2"/>
    <mergeCell ref="AO2:AP2"/>
    <mergeCell ref="AI2:AJ2"/>
    <mergeCell ref="AK2:AL2"/>
    <mergeCell ref="BD1:BD5"/>
    <mergeCell ref="BE1:BE5"/>
    <mergeCell ref="AQ2:AR2"/>
    <mergeCell ref="AS2:AT2"/>
    <mergeCell ref="AU2:AV2"/>
    <mergeCell ref="AW2:AX2"/>
    <mergeCell ref="AW3:AX3"/>
    <mergeCell ref="AQ4:AR4"/>
    <mergeCell ref="AW4:AX4"/>
    <mergeCell ref="AQ5:AR5"/>
    <mergeCell ref="AS5:AT5"/>
    <mergeCell ref="AU5:AV5"/>
    <mergeCell ref="AW5:AX5"/>
    <mergeCell ref="AY1:AY5"/>
    <mergeCell ref="AZ1:AZ5"/>
    <mergeCell ref="BA1:BA5"/>
    <mergeCell ref="AU4:AV4"/>
    <mergeCell ref="AW1:AX1"/>
    <mergeCell ref="BB1:BB5"/>
    <mergeCell ref="BC1:BC5"/>
    <mergeCell ref="AQ3:AR3"/>
    <mergeCell ref="AS3:AT3"/>
    <mergeCell ref="AU3:AV3"/>
    <mergeCell ref="AS4:AT4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5A682-0203-45F0-9F86-53D73D31FF33}">
  <dimension ref="A1:S41"/>
  <sheetViews>
    <sheetView tabSelected="1" topLeftCell="A4" workbookViewId="0">
      <selection activeCell="P34" sqref="P34"/>
    </sheetView>
  </sheetViews>
  <sheetFormatPr defaultRowHeight="15" x14ac:dyDescent="0.25"/>
  <cols>
    <col min="1" max="1" width="22.42578125" customWidth="1"/>
    <col min="2" max="2" width="13.85546875" customWidth="1"/>
    <col min="3" max="3" width="8.42578125" customWidth="1"/>
    <col min="5" max="5" width="8.28515625" customWidth="1"/>
    <col min="7" max="7" width="6.28515625" customWidth="1"/>
    <col min="9" max="9" width="6.42578125" customWidth="1"/>
    <col min="11" max="11" width="5.7109375" customWidth="1"/>
    <col min="13" max="13" width="5.7109375" customWidth="1"/>
    <col min="18" max="18" width="18.42578125" customWidth="1"/>
    <col min="19" max="19" width="14.28515625" customWidth="1"/>
  </cols>
  <sheetData>
    <row r="1" spans="1:19" x14ac:dyDescent="0.25">
      <c r="A1" s="573"/>
      <c r="B1" s="570"/>
      <c r="C1" s="1135" t="s">
        <v>85</v>
      </c>
      <c r="D1" s="1136"/>
      <c r="E1" s="1135" t="s">
        <v>85</v>
      </c>
      <c r="F1" s="1136"/>
      <c r="G1" s="1213" t="s">
        <v>95</v>
      </c>
      <c r="H1" s="1214"/>
      <c r="I1" s="1135" t="s">
        <v>85</v>
      </c>
      <c r="J1" s="1136"/>
      <c r="K1" s="1135"/>
      <c r="L1" s="1136"/>
      <c r="M1" s="1143"/>
      <c r="N1" s="1144"/>
      <c r="O1" s="982"/>
      <c r="P1" s="1256" t="s">
        <v>963</v>
      </c>
      <c r="Q1" s="899"/>
      <c r="R1" s="1146" t="s">
        <v>3</v>
      </c>
      <c r="S1" s="1146" t="s">
        <v>4</v>
      </c>
    </row>
    <row r="2" spans="1:19" x14ac:dyDescent="0.25">
      <c r="A2" s="574"/>
      <c r="B2" s="571"/>
      <c r="C2" s="1143" t="s">
        <v>97</v>
      </c>
      <c r="D2" s="1144"/>
      <c r="E2" s="1143" t="s">
        <v>99</v>
      </c>
      <c r="F2" s="1144"/>
      <c r="G2" s="1215" t="s">
        <v>120</v>
      </c>
      <c r="H2" s="1216"/>
      <c r="I2" s="1143" t="s">
        <v>124</v>
      </c>
      <c r="J2" s="1144"/>
      <c r="K2" s="1143"/>
      <c r="L2" s="1144"/>
      <c r="M2" s="1143"/>
      <c r="N2" s="1144"/>
      <c r="O2" s="982" t="s">
        <v>736</v>
      </c>
      <c r="P2" s="1256"/>
      <c r="Q2" s="899"/>
      <c r="R2" s="1147"/>
      <c r="S2" s="1147"/>
    </row>
    <row r="3" spans="1:19" x14ac:dyDescent="0.25">
      <c r="A3" s="574" t="s">
        <v>3</v>
      </c>
      <c r="B3" s="571" t="s">
        <v>5</v>
      </c>
      <c r="C3" s="1143" t="s">
        <v>102</v>
      </c>
      <c r="D3" s="1144"/>
      <c r="E3" s="1143" t="s">
        <v>106</v>
      </c>
      <c r="F3" s="1144"/>
      <c r="G3" s="1215" t="s">
        <v>121</v>
      </c>
      <c r="H3" s="1216"/>
      <c r="I3" s="1143" t="s">
        <v>125</v>
      </c>
      <c r="J3" s="1144"/>
      <c r="K3" s="1143"/>
      <c r="L3" s="1144"/>
      <c r="M3" s="1143"/>
      <c r="N3" s="1144"/>
      <c r="O3" s="982" t="s">
        <v>737</v>
      </c>
      <c r="P3" s="1256"/>
      <c r="Q3" s="899"/>
      <c r="R3" s="1147"/>
      <c r="S3" s="1147"/>
    </row>
    <row r="4" spans="1:19" x14ac:dyDescent="0.25">
      <c r="A4" s="574"/>
      <c r="B4" s="571"/>
      <c r="C4" s="1141" t="s">
        <v>79</v>
      </c>
      <c r="D4" s="1142"/>
      <c r="E4" s="1141" t="s">
        <v>79</v>
      </c>
      <c r="F4" s="1142"/>
      <c r="G4" s="1217" t="s">
        <v>79</v>
      </c>
      <c r="H4" s="1218"/>
      <c r="I4" s="1141" t="s">
        <v>79</v>
      </c>
      <c r="J4" s="1142"/>
      <c r="K4" s="1143"/>
      <c r="L4" s="1144"/>
      <c r="M4" s="1143"/>
      <c r="N4" s="1144"/>
      <c r="O4" s="982"/>
      <c r="P4" s="1256"/>
      <c r="Q4" s="899"/>
      <c r="R4" s="1147"/>
      <c r="S4" s="1147"/>
    </row>
    <row r="5" spans="1:19" ht="15.75" thickBot="1" x14ac:dyDescent="0.3">
      <c r="A5" s="575"/>
      <c r="B5" s="572"/>
      <c r="C5" s="1178"/>
      <c r="D5" s="1179"/>
      <c r="E5" s="1178"/>
      <c r="F5" s="1179"/>
      <c r="G5" s="1219"/>
      <c r="H5" s="1220"/>
      <c r="I5" s="1191"/>
      <c r="J5" s="1192"/>
      <c r="K5" s="1178"/>
      <c r="L5" s="1179"/>
      <c r="M5" s="1178"/>
      <c r="N5" s="1179"/>
      <c r="O5" s="983"/>
      <c r="P5" s="1257"/>
      <c r="Q5" s="900"/>
      <c r="R5" s="1148"/>
      <c r="S5" s="1148"/>
    </row>
    <row r="6" spans="1:19" x14ac:dyDescent="0.25">
      <c r="A6" s="835" t="s">
        <v>447</v>
      </c>
      <c r="B6" s="467" t="s">
        <v>450</v>
      </c>
      <c r="C6" s="5">
        <v>6.28</v>
      </c>
      <c r="D6" s="461">
        <v>62.8</v>
      </c>
      <c r="E6" s="462">
        <v>6.52</v>
      </c>
      <c r="F6" s="463">
        <v>65.2</v>
      </c>
      <c r="G6" s="1034">
        <v>6.26</v>
      </c>
      <c r="H6" s="1035">
        <v>62.6</v>
      </c>
      <c r="I6" s="462"/>
      <c r="J6" s="463"/>
      <c r="K6" s="546"/>
      <c r="L6" s="547"/>
      <c r="M6" s="12"/>
      <c r="N6" s="13"/>
      <c r="O6" s="984">
        <f>D6+F6</f>
        <v>128</v>
      </c>
      <c r="P6" s="1258">
        <f>D6+F6</f>
        <v>128</v>
      </c>
      <c r="Q6" s="963"/>
      <c r="R6" s="835" t="s">
        <v>447</v>
      </c>
      <c r="S6" s="467" t="s">
        <v>450</v>
      </c>
    </row>
    <row r="7" spans="1:19" x14ac:dyDescent="0.25">
      <c r="A7" s="366" t="s">
        <v>448</v>
      </c>
      <c r="B7" s="458" t="s">
        <v>555</v>
      </c>
      <c r="C7" s="23"/>
      <c r="D7" s="24"/>
      <c r="E7" s="25"/>
      <c r="F7" s="25"/>
      <c r="G7" s="1036"/>
      <c r="H7" s="1036"/>
      <c r="I7" s="25"/>
      <c r="J7" s="25"/>
      <c r="K7" s="530"/>
      <c r="L7" s="31"/>
      <c r="M7" s="31"/>
      <c r="N7" s="31"/>
      <c r="O7" s="985"/>
      <c r="P7" s="977"/>
      <c r="Q7" s="964"/>
      <c r="R7" s="366" t="s">
        <v>448</v>
      </c>
      <c r="S7" s="458" t="s">
        <v>555</v>
      </c>
    </row>
    <row r="8" spans="1:19" ht="15.75" thickBot="1" x14ac:dyDescent="0.3">
      <c r="A8" s="147" t="s">
        <v>449</v>
      </c>
      <c r="B8" s="36"/>
      <c r="C8" s="37"/>
      <c r="D8" s="38"/>
      <c r="E8" s="39"/>
      <c r="F8" s="39"/>
      <c r="G8" s="1037"/>
      <c r="H8" s="1037"/>
      <c r="I8" s="39"/>
      <c r="J8" s="39"/>
      <c r="K8" s="531"/>
      <c r="L8" s="43"/>
      <c r="M8" s="43"/>
      <c r="N8" s="43"/>
      <c r="O8" s="986"/>
      <c r="P8" s="978"/>
      <c r="Q8" s="965"/>
      <c r="R8" s="147" t="s">
        <v>449</v>
      </c>
      <c r="S8" s="36"/>
    </row>
    <row r="9" spans="1:19" x14ac:dyDescent="0.25">
      <c r="A9" s="836" t="s">
        <v>551</v>
      </c>
      <c r="B9" s="466" t="s">
        <v>554</v>
      </c>
      <c r="C9" s="406"/>
      <c r="D9" s="419"/>
      <c r="E9" s="348">
        <v>6.64</v>
      </c>
      <c r="F9" s="453">
        <v>66.400000000000006</v>
      </c>
      <c r="G9" s="1038">
        <v>6.52</v>
      </c>
      <c r="H9" s="1058">
        <v>65.2</v>
      </c>
      <c r="I9" s="1074">
        <v>6.96</v>
      </c>
      <c r="J9" s="453">
        <v>69.599999999999994</v>
      </c>
      <c r="K9" s="543"/>
      <c r="L9" s="492"/>
      <c r="M9" s="16"/>
      <c r="N9" s="17"/>
      <c r="O9" s="987">
        <f>F9</f>
        <v>66.400000000000006</v>
      </c>
      <c r="P9" s="1259">
        <f>J9+F9</f>
        <v>136</v>
      </c>
      <c r="Q9" s="966"/>
      <c r="R9" s="836" t="s">
        <v>551</v>
      </c>
      <c r="S9" s="466" t="s">
        <v>554</v>
      </c>
    </row>
    <row r="10" spans="1:19" x14ac:dyDescent="0.25">
      <c r="A10" s="366" t="s">
        <v>552</v>
      </c>
      <c r="B10" s="458" t="s">
        <v>555</v>
      </c>
      <c r="C10" s="23"/>
      <c r="D10" s="24"/>
      <c r="E10" s="25"/>
      <c r="F10" s="25"/>
      <c r="G10" s="1036"/>
      <c r="H10" s="1036"/>
      <c r="I10" s="25"/>
      <c r="J10" s="66"/>
      <c r="K10" s="533"/>
      <c r="L10" s="481"/>
      <c r="M10" s="481"/>
      <c r="N10" s="31"/>
      <c r="O10" s="985"/>
      <c r="P10" s="977"/>
      <c r="Q10" s="964"/>
      <c r="R10" s="366" t="s">
        <v>552</v>
      </c>
      <c r="S10" s="458" t="s">
        <v>555</v>
      </c>
    </row>
    <row r="11" spans="1:19" ht="15.75" thickBot="1" x14ac:dyDescent="0.3">
      <c r="A11" s="147" t="s">
        <v>553</v>
      </c>
      <c r="B11" s="36"/>
      <c r="C11" s="37"/>
      <c r="D11" s="38"/>
      <c r="E11" s="39"/>
      <c r="F11" s="39"/>
      <c r="G11" s="1037"/>
      <c r="H11" s="1037"/>
      <c r="I11" s="39"/>
      <c r="J11" s="39"/>
      <c r="K11" s="531"/>
      <c r="L11" s="43"/>
      <c r="M11" s="43"/>
      <c r="N11" s="78"/>
      <c r="O11" s="986"/>
      <c r="P11" s="531"/>
      <c r="Q11" s="967"/>
      <c r="R11" s="147" t="s">
        <v>553</v>
      </c>
      <c r="S11" s="36"/>
    </row>
    <row r="12" spans="1:19" x14ac:dyDescent="0.25">
      <c r="A12" s="1075" t="s">
        <v>271</v>
      </c>
      <c r="B12" s="466" t="s">
        <v>887</v>
      </c>
      <c r="C12" s="51"/>
      <c r="D12" s="420"/>
      <c r="E12" s="348"/>
      <c r="F12" s="453"/>
      <c r="G12" s="1038"/>
      <c r="H12" s="1039"/>
      <c r="I12" s="348">
        <v>7.32</v>
      </c>
      <c r="J12" s="453">
        <v>73.2</v>
      </c>
      <c r="K12" s="532"/>
      <c r="L12" s="185"/>
      <c r="M12" s="16"/>
      <c r="N12" s="17"/>
      <c r="O12" s="988"/>
      <c r="P12" s="1259">
        <v>73.2</v>
      </c>
      <c r="Q12" s="966"/>
      <c r="R12" s="1075" t="s">
        <v>271</v>
      </c>
      <c r="S12" s="466" t="s">
        <v>887</v>
      </c>
    </row>
    <row r="13" spans="1:19" x14ac:dyDescent="0.25">
      <c r="A13" s="366" t="s">
        <v>179</v>
      </c>
      <c r="B13" s="458" t="s">
        <v>555</v>
      </c>
      <c r="C13" s="23"/>
      <c r="D13" s="24"/>
      <c r="E13" s="25"/>
      <c r="F13" s="25"/>
      <c r="G13" s="1036"/>
      <c r="H13" s="1036"/>
      <c r="I13" s="25"/>
      <c r="J13" s="25"/>
      <c r="K13" s="530"/>
      <c r="L13" s="31"/>
      <c r="M13" s="28"/>
      <c r="N13" s="29"/>
      <c r="O13" s="989"/>
      <c r="P13" s="533"/>
      <c r="Q13" s="968"/>
      <c r="R13" s="366" t="s">
        <v>179</v>
      </c>
      <c r="S13" s="458" t="s">
        <v>555</v>
      </c>
    </row>
    <row r="14" spans="1:19" ht="15.75" thickBot="1" x14ac:dyDescent="0.3">
      <c r="A14" s="147" t="s">
        <v>886</v>
      </c>
      <c r="B14" s="36"/>
      <c r="C14" s="36"/>
      <c r="D14" s="83"/>
      <c r="E14" s="84"/>
      <c r="F14" s="83"/>
      <c r="G14" s="1040"/>
      <c r="H14" s="1041"/>
      <c r="I14" s="84"/>
      <c r="J14" s="83"/>
      <c r="K14" s="534"/>
      <c r="L14" s="92"/>
      <c r="M14" s="43"/>
      <c r="N14" s="43"/>
      <c r="O14" s="986"/>
      <c r="P14" s="978"/>
      <c r="Q14" s="965"/>
      <c r="R14" s="147" t="s">
        <v>886</v>
      </c>
      <c r="S14" s="36"/>
    </row>
    <row r="15" spans="1:19" x14ac:dyDescent="0.25">
      <c r="A15" s="93"/>
      <c r="B15" s="464"/>
      <c r="C15" s="402"/>
      <c r="D15" s="421"/>
      <c r="E15" s="96"/>
      <c r="F15" s="95"/>
      <c r="G15" s="1042"/>
      <c r="H15" s="1043"/>
      <c r="I15" s="510"/>
      <c r="J15" s="468"/>
      <c r="K15" s="535"/>
      <c r="L15" s="321"/>
      <c r="M15" s="103"/>
      <c r="N15" s="104"/>
      <c r="O15" s="990"/>
      <c r="P15" s="979"/>
      <c r="Q15" s="969"/>
      <c r="R15" s="93"/>
      <c r="S15" s="464"/>
    </row>
    <row r="16" spans="1:19" x14ac:dyDescent="0.25">
      <c r="A16" s="366"/>
      <c r="B16" s="458"/>
      <c r="C16" s="508"/>
      <c r="D16" s="509"/>
      <c r="E16" s="213"/>
      <c r="F16" s="214"/>
      <c r="G16" s="1044"/>
      <c r="H16" s="1045"/>
      <c r="I16" s="213"/>
      <c r="J16" s="214"/>
      <c r="K16" s="450"/>
      <c r="L16" s="451"/>
      <c r="M16" s="353"/>
      <c r="N16" s="354"/>
      <c r="O16" s="989"/>
      <c r="P16" s="980"/>
      <c r="Q16" s="970"/>
      <c r="R16" s="366"/>
      <c r="S16" s="458"/>
    </row>
    <row r="17" spans="1:19" ht="15.75" thickBot="1" x14ac:dyDescent="0.3">
      <c r="A17" s="227"/>
      <c r="B17" s="36"/>
      <c r="C17" s="511"/>
      <c r="D17" s="512"/>
      <c r="E17" s="44"/>
      <c r="F17" s="161"/>
      <c r="G17" s="1046"/>
      <c r="H17" s="1047"/>
      <c r="I17" s="44"/>
      <c r="J17" s="161"/>
      <c r="K17" s="236"/>
      <c r="L17" s="237"/>
      <c r="M17" s="90"/>
      <c r="N17" s="91"/>
      <c r="O17" s="991"/>
      <c r="P17" s="981"/>
      <c r="Q17" s="971"/>
      <c r="R17" s="227"/>
      <c r="S17" s="36"/>
    </row>
    <row r="18" spans="1:19" x14ac:dyDescent="0.25">
      <c r="A18" s="836" t="s">
        <v>257</v>
      </c>
      <c r="B18" s="466" t="s">
        <v>453</v>
      </c>
      <c r="C18" s="406">
        <v>6.72</v>
      </c>
      <c r="D18" s="419">
        <v>67.2</v>
      </c>
      <c r="E18" s="61"/>
      <c r="F18" s="62"/>
      <c r="G18" s="1048"/>
      <c r="H18" s="1049"/>
      <c r="I18" s="522"/>
      <c r="J18" s="422"/>
      <c r="K18" s="184"/>
      <c r="L18" s="185"/>
      <c r="M18" s="16"/>
      <c r="N18" s="17"/>
      <c r="O18" s="987">
        <f>D18</f>
        <v>67.2</v>
      </c>
      <c r="P18" s="1259">
        <v>67.2</v>
      </c>
      <c r="Q18" s="966"/>
      <c r="R18" s="836" t="s">
        <v>257</v>
      </c>
      <c r="S18" s="466" t="s">
        <v>453</v>
      </c>
    </row>
    <row r="19" spans="1:19" x14ac:dyDescent="0.25">
      <c r="A19" s="366" t="s">
        <v>451</v>
      </c>
      <c r="B19" s="458" t="s">
        <v>556</v>
      </c>
      <c r="C19" s="23"/>
      <c r="D19" s="24"/>
      <c r="E19" s="61"/>
      <c r="F19" s="62"/>
      <c r="G19" s="1048"/>
      <c r="H19" s="1050"/>
      <c r="I19" s="61"/>
      <c r="J19" s="62"/>
      <c r="K19" s="184"/>
      <c r="L19" s="185"/>
      <c r="M19" s="16"/>
      <c r="N19" s="17"/>
      <c r="O19" s="988"/>
      <c r="P19" s="1259"/>
      <c r="Q19" s="966"/>
      <c r="R19" s="366" t="s">
        <v>451</v>
      </c>
      <c r="S19" s="458" t="s">
        <v>556</v>
      </c>
    </row>
    <row r="20" spans="1:19" ht="15.75" thickBot="1" x14ac:dyDescent="0.3">
      <c r="A20" s="147" t="s">
        <v>452</v>
      </c>
      <c r="B20" s="36"/>
      <c r="C20" s="37"/>
      <c r="D20" s="38"/>
      <c r="E20" s="44"/>
      <c r="F20" s="161"/>
      <c r="G20" s="1046"/>
      <c r="H20" s="1047"/>
      <c r="I20" s="44"/>
      <c r="J20" s="161"/>
      <c r="K20" s="236"/>
      <c r="L20" s="237"/>
      <c r="M20" s="90"/>
      <c r="N20" s="91"/>
      <c r="O20" s="991"/>
      <c r="P20" s="1260"/>
      <c r="Q20" s="971"/>
      <c r="R20" s="147" t="s">
        <v>452</v>
      </c>
      <c r="S20" s="36"/>
    </row>
    <row r="21" spans="1:19" x14ac:dyDescent="0.25">
      <c r="A21" s="836" t="s">
        <v>557</v>
      </c>
      <c r="B21" s="466" t="s">
        <v>560</v>
      </c>
      <c r="C21" s="400"/>
      <c r="D21" s="449"/>
      <c r="E21" s="188">
        <v>7.12</v>
      </c>
      <c r="F21" s="422">
        <v>71.2</v>
      </c>
      <c r="G21" s="1048"/>
      <c r="H21" s="1049"/>
      <c r="I21" s="61"/>
      <c r="J21" s="62"/>
      <c r="K21" s="184"/>
      <c r="L21" s="185"/>
      <c r="M21" s="16"/>
      <c r="N21" s="17"/>
      <c r="O21" s="987">
        <f>F21</f>
        <v>71.2</v>
      </c>
      <c r="P21" s="1259">
        <v>71.2</v>
      </c>
      <c r="Q21" s="966"/>
      <c r="R21" s="836" t="s">
        <v>557</v>
      </c>
      <c r="S21" s="466" t="s">
        <v>560</v>
      </c>
    </row>
    <row r="22" spans="1:19" x14ac:dyDescent="0.25">
      <c r="A22" s="516" t="s">
        <v>558</v>
      </c>
      <c r="B22" s="517" t="s">
        <v>556</v>
      </c>
      <c r="C22" s="402"/>
      <c r="D22" s="421"/>
      <c r="E22" s="96"/>
      <c r="F22" s="95"/>
      <c r="G22" s="1051"/>
      <c r="H22" s="1052"/>
      <c r="I22" s="96"/>
      <c r="J22" s="95"/>
      <c r="K22" s="535"/>
      <c r="L22" s="321"/>
      <c r="M22" s="103"/>
      <c r="N22" s="104"/>
      <c r="O22" s="990"/>
      <c r="P22" s="1261"/>
      <c r="Q22" s="969"/>
      <c r="R22" s="516" t="s">
        <v>558</v>
      </c>
      <c r="S22" s="517" t="s">
        <v>556</v>
      </c>
    </row>
    <row r="23" spans="1:19" ht="15.75" thickBot="1" x14ac:dyDescent="0.3">
      <c r="A23" s="521" t="s">
        <v>884</v>
      </c>
      <c r="B23" s="36"/>
      <c r="C23" s="37"/>
      <c r="D23" s="38"/>
      <c r="E23" s="39"/>
      <c r="F23" s="39"/>
      <c r="G23" s="1037"/>
      <c r="H23" s="1037"/>
      <c r="I23" s="39"/>
      <c r="J23" s="39"/>
      <c r="K23" s="531"/>
      <c r="L23" s="43"/>
      <c r="M23" s="43"/>
      <c r="N23" s="42"/>
      <c r="O23" s="992"/>
      <c r="P23" s="1262"/>
      <c r="Q23" s="972"/>
      <c r="R23" s="521" t="s">
        <v>559</v>
      </c>
      <c r="S23" s="36"/>
    </row>
    <row r="24" spans="1:19" x14ac:dyDescent="0.25">
      <c r="A24" s="1059" t="s">
        <v>881</v>
      </c>
      <c r="B24" s="464" t="s">
        <v>882</v>
      </c>
      <c r="C24" s="94"/>
      <c r="D24" s="457"/>
      <c r="E24" s="151"/>
      <c r="F24" s="151"/>
      <c r="G24" s="1053">
        <v>6.42</v>
      </c>
      <c r="H24" s="1033">
        <v>64.2</v>
      </c>
      <c r="I24" s="410"/>
      <c r="J24" s="468"/>
      <c r="K24" s="536"/>
      <c r="L24" s="106"/>
      <c r="M24" s="106"/>
      <c r="N24" s="345"/>
      <c r="O24" s="993"/>
      <c r="P24" s="1261">
        <v>64.2</v>
      </c>
      <c r="Q24" s="973"/>
      <c r="R24" s="1059" t="s">
        <v>881</v>
      </c>
      <c r="S24" s="464" t="s">
        <v>882</v>
      </c>
    </row>
    <row r="25" spans="1:19" x14ac:dyDescent="0.25">
      <c r="A25" s="442" t="s">
        <v>883</v>
      </c>
      <c r="B25" s="459" t="s">
        <v>556</v>
      </c>
      <c r="C25" s="117"/>
      <c r="D25" s="138"/>
      <c r="E25" s="139"/>
      <c r="F25" s="139"/>
      <c r="G25" s="1054"/>
      <c r="H25" s="1054"/>
      <c r="I25" s="139"/>
      <c r="J25" s="139"/>
      <c r="K25" s="537"/>
      <c r="L25" s="141"/>
      <c r="M25" s="141"/>
      <c r="N25" s="270"/>
      <c r="O25" s="994"/>
      <c r="P25" s="1263"/>
      <c r="Q25" s="974"/>
      <c r="R25" s="442" t="s">
        <v>883</v>
      </c>
      <c r="S25" s="459" t="s">
        <v>556</v>
      </c>
    </row>
    <row r="26" spans="1:19" ht="15.75" thickBot="1" x14ac:dyDescent="0.3">
      <c r="A26" s="521" t="s">
        <v>885</v>
      </c>
      <c r="B26" s="36"/>
      <c r="C26" s="37"/>
      <c r="D26" s="38"/>
      <c r="E26" s="39"/>
      <c r="F26" s="39"/>
      <c r="G26" s="1037"/>
      <c r="H26" s="1037"/>
      <c r="I26" s="39"/>
      <c r="J26" s="39"/>
      <c r="K26" s="531"/>
      <c r="L26" s="43"/>
      <c r="M26" s="43"/>
      <c r="N26" s="42"/>
      <c r="O26" s="992"/>
      <c r="P26" s="534"/>
      <c r="Q26" s="972"/>
      <c r="R26" s="521" t="s">
        <v>885</v>
      </c>
      <c r="S26" s="36"/>
    </row>
    <row r="27" spans="1:19" x14ac:dyDescent="0.25">
      <c r="A27" s="93"/>
      <c r="B27" s="464"/>
      <c r="C27" s="94"/>
      <c r="D27" s="457"/>
      <c r="E27" s="151"/>
      <c r="F27" s="151"/>
      <c r="G27" s="1053"/>
      <c r="H27" s="1053"/>
      <c r="I27" s="410"/>
      <c r="J27" s="468"/>
      <c r="K27" s="536"/>
      <c r="L27" s="106"/>
      <c r="M27" s="106"/>
      <c r="N27" s="345"/>
      <c r="O27" s="993"/>
      <c r="P27" s="540"/>
      <c r="Q27" s="973"/>
      <c r="R27" s="93"/>
      <c r="S27" s="464"/>
    </row>
    <row r="28" spans="1:19" x14ac:dyDescent="0.25">
      <c r="A28" s="378"/>
      <c r="B28" s="458"/>
      <c r="C28" s="109"/>
      <c r="D28" s="110"/>
      <c r="E28" s="111"/>
      <c r="F28" s="111"/>
      <c r="G28" s="1055"/>
      <c r="H28" s="1055"/>
      <c r="I28" s="111"/>
      <c r="J28" s="111"/>
      <c r="K28" s="169"/>
      <c r="L28" s="31"/>
      <c r="M28" s="31"/>
      <c r="N28" s="28"/>
      <c r="O28" s="995"/>
      <c r="P28" s="555"/>
      <c r="Q28" s="975"/>
      <c r="R28" s="378"/>
      <c r="S28" s="458"/>
    </row>
    <row r="29" spans="1:19" ht="15.75" thickBot="1" x14ac:dyDescent="0.3">
      <c r="A29" s="521"/>
      <c r="B29" s="36"/>
      <c r="C29" s="37"/>
      <c r="D29" s="38"/>
      <c r="E29" s="39"/>
      <c r="F29" s="39"/>
      <c r="G29" s="1037"/>
      <c r="H29" s="1037"/>
      <c r="I29" s="39"/>
      <c r="J29" s="39"/>
      <c r="K29" s="531"/>
      <c r="L29" s="43"/>
      <c r="M29" s="43"/>
      <c r="N29" s="42"/>
      <c r="O29" s="992"/>
      <c r="P29" s="534"/>
      <c r="Q29" s="972"/>
      <c r="R29" s="521"/>
      <c r="S29" s="36"/>
    </row>
    <row r="30" spans="1:19" x14ac:dyDescent="0.25">
      <c r="A30" s="150" t="s">
        <v>245</v>
      </c>
      <c r="B30" s="464" t="s">
        <v>562</v>
      </c>
      <c r="C30" s="94"/>
      <c r="D30" s="457"/>
      <c r="E30" s="410">
        <v>7.86</v>
      </c>
      <c r="F30" s="468">
        <v>78.599999999999994</v>
      </c>
      <c r="G30" s="1053">
        <v>7.82</v>
      </c>
      <c r="H30" s="1033">
        <v>78.2</v>
      </c>
      <c r="I30" s="151"/>
      <c r="J30" s="151"/>
      <c r="K30" s="540"/>
      <c r="L30" s="493"/>
      <c r="M30" s="106"/>
      <c r="N30" s="345"/>
      <c r="O30" s="997">
        <f>F30</f>
        <v>78.599999999999994</v>
      </c>
      <c r="P30" s="1261">
        <f>F30+H30</f>
        <v>156.80000000000001</v>
      </c>
      <c r="Q30" s="973"/>
      <c r="R30" s="150" t="s">
        <v>245</v>
      </c>
      <c r="S30" s="464" t="s">
        <v>562</v>
      </c>
    </row>
    <row r="31" spans="1:19" x14ac:dyDescent="0.25">
      <c r="A31" s="442" t="s">
        <v>84</v>
      </c>
      <c r="B31" s="459" t="s">
        <v>563</v>
      </c>
      <c r="C31" s="117"/>
      <c r="D31" s="138"/>
      <c r="E31" s="139"/>
      <c r="F31" s="139"/>
      <c r="G31" s="1054"/>
      <c r="H31" s="1054"/>
      <c r="I31" s="139"/>
      <c r="J31" s="139"/>
      <c r="K31" s="537"/>
      <c r="L31" s="141"/>
      <c r="M31" s="141"/>
      <c r="N31" s="270"/>
      <c r="O31" s="994"/>
      <c r="P31" s="539"/>
      <c r="Q31" s="974"/>
      <c r="R31" s="442" t="s">
        <v>84</v>
      </c>
      <c r="S31" s="459" t="s">
        <v>563</v>
      </c>
    </row>
    <row r="32" spans="1:19" ht="15.75" thickBot="1" x14ac:dyDescent="0.3">
      <c r="A32" s="73" t="s">
        <v>561</v>
      </c>
      <c r="B32" s="36"/>
      <c r="C32" s="37"/>
      <c r="D32" s="38"/>
      <c r="E32" s="39"/>
      <c r="F32" s="39"/>
      <c r="G32" s="1037"/>
      <c r="H32" s="1037"/>
      <c r="I32" s="84"/>
      <c r="J32" s="83"/>
      <c r="K32" s="534"/>
      <c r="L32" s="92"/>
      <c r="M32" s="43"/>
      <c r="N32" s="42"/>
      <c r="O32" s="992"/>
      <c r="P32" s="534"/>
      <c r="Q32" s="972"/>
      <c r="R32" s="73" t="s">
        <v>561</v>
      </c>
      <c r="S32" s="36"/>
    </row>
    <row r="33" spans="1:19" x14ac:dyDescent="0.25">
      <c r="A33" s="115"/>
      <c r="B33" s="465"/>
      <c r="C33" s="404"/>
      <c r="D33" s="460"/>
      <c r="E33" s="120"/>
      <c r="F33" s="454"/>
      <c r="G33" s="1056"/>
      <c r="H33" s="1057"/>
      <c r="I33" s="120"/>
      <c r="J33" s="121"/>
      <c r="K33" s="538"/>
      <c r="L33" s="128"/>
      <c r="M33" s="270"/>
      <c r="N33" s="271"/>
      <c r="O33" s="996"/>
      <c r="P33" s="919"/>
      <c r="Q33" s="976"/>
      <c r="R33" s="115"/>
      <c r="S33" s="465"/>
    </row>
    <row r="34" spans="1:19" x14ac:dyDescent="0.25">
      <c r="A34" s="379"/>
      <c r="B34" s="459"/>
      <c r="C34" s="117"/>
      <c r="D34" s="138"/>
      <c r="E34" s="139"/>
      <c r="F34" s="139"/>
      <c r="G34" s="1054"/>
      <c r="H34" s="1054"/>
      <c r="I34" s="120"/>
      <c r="J34" s="121"/>
      <c r="K34" s="539"/>
      <c r="L34" s="271"/>
      <c r="M34" s="141"/>
      <c r="N34" s="270"/>
      <c r="O34" s="994"/>
      <c r="P34" s="539"/>
      <c r="Q34" s="974"/>
      <c r="R34" s="379"/>
      <c r="S34" s="459"/>
    </row>
    <row r="35" spans="1:19" ht="15.75" thickBot="1" x14ac:dyDescent="0.3">
      <c r="A35" s="147"/>
      <c r="B35" s="36"/>
      <c r="C35" s="37"/>
      <c r="D35" s="38"/>
      <c r="E35" s="39"/>
      <c r="F35" s="39"/>
      <c r="G35" s="1037"/>
      <c r="H35" s="1037"/>
      <c r="I35" s="84"/>
      <c r="J35" s="83"/>
      <c r="K35" s="534"/>
      <c r="L35" s="92"/>
      <c r="M35" s="43"/>
      <c r="N35" s="42"/>
      <c r="O35" s="992"/>
      <c r="P35" s="534"/>
      <c r="Q35" s="972"/>
      <c r="R35" s="147"/>
      <c r="S35" s="36"/>
    </row>
    <row r="36" spans="1:19" x14ac:dyDescent="0.25">
      <c r="A36" s="50"/>
      <c r="B36" s="464"/>
      <c r="C36" s="402"/>
      <c r="D36" s="403"/>
      <c r="E36" s="410"/>
      <c r="F36" s="468"/>
      <c r="G36" s="1051"/>
      <c r="H36" s="1052"/>
      <c r="I36" s="410"/>
      <c r="J36" s="468"/>
      <c r="K36" s="540"/>
      <c r="L36" s="493"/>
      <c r="M36" s="106"/>
      <c r="N36" s="345"/>
      <c r="O36" s="993"/>
      <c r="P36" s="540"/>
      <c r="Q36" s="973"/>
      <c r="R36" s="50"/>
      <c r="S36" s="464"/>
    </row>
    <row r="37" spans="1:19" x14ac:dyDescent="0.25">
      <c r="A37" s="366"/>
      <c r="B37" s="459"/>
      <c r="C37" s="117"/>
      <c r="D37" s="138"/>
      <c r="E37" s="120"/>
      <c r="F37" s="139"/>
      <c r="G37" s="1054"/>
      <c r="H37" s="1054"/>
      <c r="I37" s="120"/>
      <c r="J37" s="121"/>
      <c r="K37" s="539"/>
      <c r="L37" s="271"/>
      <c r="M37" s="141"/>
      <c r="N37" s="270"/>
      <c r="O37" s="994"/>
      <c r="P37" s="539"/>
      <c r="Q37" s="974"/>
      <c r="R37" s="366"/>
      <c r="S37" s="459"/>
    </row>
    <row r="38" spans="1:19" ht="15.75" thickBot="1" x14ac:dyDescent="0.3">
      <c r="A38" s="147"/>
      <c r="B38" s="244"/>
      <c r="C38" s="36"/>
      <c r="D38" s="83"/>
      <c r="E38" s="84"/>
      <c r="F38" s="39"/>
      <c r="G38" s="1037"/>
      <c r="H38" s="1037"/>
      <c r="I38" s="84"/>
      <c r="J38" s="83"/>
      <c r="K38" s="534"/>
      <c r="L38" s="92"/>
      <c r="M38" s="43"/>
      <c r="N38" s="42"/>
      <c r="O38" s="992"/>
      <c r="P38" s="534"/>
      <c r="Q38" s="972"/>
      <c r="R38" s="147"/>
      <c r="S38" s="244"/>
    </row>
    <row r="39" spans="1:19" x14ac:dyDescent="0.25">
      <c r="A39" s="469"/>
      <c r="B39" s="464"/>
      <c r="C39" s="94"/>
      <c r="D39" s="457"/>
      <c r="E39" s="410"/>
      <c r="F39" s="468"/>
      <c r="G39" s="1051"/>
      <c r="H39" s="1043"/>
      <c r="I39" s="410"/>
      <c r="J39" s="468"/>
      <c r="K39" s="540"/>
      <c r="L39" s="346"/>
      <c r="M39" s="106"/>
      <c r="N39" s="345"/>
      <c r="O39" s="993"/>
      <c r="P39" s="540"/>
      <c r="Q39" s="973"/>
      <c r="R39" s="469"/>
      <c r="S39" s="464"/>
    </row>
    <row r="40" spans="1:19" x14ac:dyDescent="0.25">
      <c r="A40" s="379"/>
      <c r="B40" s="459"/>
      <c r="C40" s="117"/>
      <c r="D40" s="138"/>
      <c r="E40" s="139"/>
      <c r="F40" s="139"/>
      <c r="G40" s="1054"/>
      <c r="H40" s="1054"/>
      <c r="I40" s="120"/>
      <c r="J40" s="121"/>
      <c r="K40" s="539"/>
      <c r="L40" s="271"/>
      <c r="M40" s="141"/>
      <c r="N40" s="270"/>
      <c r="O40" s="994"/>
      <c r="P40" s="539"/>
      <c r="Q40" s="974"/>
      <c r="R40" s="379"/>
      <c r="S40" s="459"/>
    </row>
    <row r="41" spans="1:19" ht="15.75" thickBot="1" x14ac:dyDescent="0.3">
      <c r="A41" s="147"/>
      <c r="B41" s="36"/>
      <c r="C41" s="37"/>
      <c r="D41" s="38"/>
      <c r="E41" s="39"/>
      <c r="F41" s="39"/>
      <c r="G41" s="1040"/>
      <c r="H41" s="1041"/>
      <c r="I41" s="39"/>
      <c r="J41" s="39"/>
      <c r="K41" s="531"/>
      <c r="L41" s="43"/>
      <c r="M41" s="43"/>
      <c r="N41" s="42"/>
      <c r="O41" s="992"/>
      <c r="P41" s="534"/>
      <c r="Q41" s="972"/>
      <c r="R41" s="147"/>
      <c r="S41" s="36"/>
    </row>
  </sheetData>
  <mergeCells count="33">
    <mergeCell ref="P1:P5"/>
    <mergeCell ref="G4:H4"/>
    <mergeCell ref="I4:J4"/>
    <mergeCell ref="K4:L4"/>
    <mergeCell ref="M3:N3"/>
    <mergeCell ref="C5:D5"/>
    <mergeCell ref="E5:F5"/>
    <mergeCell ref="G5:H5"/>
    <mergeCell ref="I5:J5"/>
    <mergeCell ref="K5:L5"/>
    <mergeCell ref="M4:N4"/>
    <mergeCell ref="M5:N5"/>
    <mergeCell ref="M1:N1"/>
    <mergeCell ref="R1:R5"/>
    <mergeCell ref="S1:S5"/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M2:N2"/>
    <mergeCell ref="C4:D4"/>
    <mergeCell ref="E4:F4"/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Nolikums</vt:lpstr>
      <vt:lpstr>Pieaugušie</vt:lpstr>
      <vt:lpstr>JJ, J, Ch</vt:lpstr>
      <vt:lpstr>Am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inita</dc:creator>
  <cp:lastModifiedBy>ES</cp:lastModifiedBy>
  <cp:lastPrinted>2019-05-13T10:38:16Z</cp:lastPrinted>
  <dcterms:created xsi:type="dcterms:W3CDTF">2018-02-05T09:48:56Z</dcterms:created>
  <dcterms:modified xsi:type="dcterms:W3CDTF">2019-09-09T14:22:54Z</dcterms:modified>
</cp:coreProperties>
</file>